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170" windowHeight="6090" activeTab="0"/>
  </bookViews>
  <sheets>
    <sheet name="GELIRTABLOSU" sheetId="1" r:id="rId1"/>
  </sheets>
  <definedNames>
    <definedName name="_xlnm.Print_Area" localSheetId="0">'GELIRTABLOSU'!$A$1:$C$504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</commentList>
</comments>
</file>

<file path=xl/sharedStrings.xml><?xml version="1.0" encoding="utf-8"?>
<sst xmlns="http://schemas.openxmlformats.org/spreadsheetml/2006/main" count="587" uniqueCount="349">
  <si>
    <t>LÜTFEN DİPNOTLARI ve AÇIKLAMALARI OKUYUNUZ</t>
  </si>
  <si>
    <t>Tablo Adı</t>
  </si>
  <si>
    <t>GELİR TABLOSU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</si>
  <si>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</si>
  <si>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</si>
  <si>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</si>
  <si>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</si>
  <si>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</si>
  <si>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</si>
  <si>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</si>
  <si>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</si>
  <si>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ADI</t>
  </si>
  <si>
    <t>YANGIN</t>
  </si>
  <si>
    <t>KAR KAYBI</t>
  </si>
  <si>
    <t>ZORUNLU DEPREM</t>
  </si>
  <si>
    <t>EMTEA</t>
  </si>
  <si>
    <t>KIYMET</t>
  </si>
  <si>
    <t>TEKNE</t>
  </si>
  <si>
    <t>RAYLI ARAÇLAR GENEL</t>
  </si>
  <si>
    <t>ZORUNLU KARAYOLU TASIMACILIK MALI SORUMLULUK</t>
  </si>
  <si>
    <t>ZORUNLU TRAFİK</t>
  </si>
  <si>
    <t>MOTORLU KARA TAŞIT. ARAÇ. İHTİYARİ MALİ SORUMLULUK</t>
  </si>
  <si>
    <t>MOTORLU KARA TAŞITLARI ARAÇ. KASKO</t>
  </si>
  <si>
    <t>OTOBÜS ZORUNLU KOLTUK FERDİ KAZA</t>
  </si>
  <si>
    <t>İŞVEREN MALİ SORUMLULUK</t>
  </si>
  <si>
    <t>ÜÇÜNCÜ ŞAHISLARA KARŞI MALİ SORUMLULUK</t>
  </si>
  <si>
    <t>ASANSÖR KAZA ÜÇÜNCÜ ŞAHISLARA KARŞI MALİ SORUMLULUK</t>
  </si>
  <si>
    <t>CAM KIRILMASI</t>
  </si>
  <si>
    <t>HIRSIZLIK</t>
  </si>
  <si>
    <t>TÜPGAZ ZORUNLU SORUMLULUK</t>
  </si>
  <si>
    <t>TEHLİKE MADDELER ZORUNLU SORUMLULUK</t>
  </si>
  <si>
    <t>UÇAK TEKNE</t>
  </si>
  <si>
    <t>UÇAK MALİ MESULİYET</t>
  </si>
  <si>
    <t>UÇAK YOLCU KAZA</t>
  </si>
  <si>
    <t>ÖZEL GÜVENLİK MALİ SORUMLULUK</t>
  </si>
  <si>
    <t>ZORUNLU SERTİFİKA MALİ SORUMLULUK</t>
  </si>
  <si>
    <t>MESLEKİ SORUMLULUK</t>
  </si>
  <si>
    <t>KIYI TESİSLERİ DENİZ KİRLİLİĞİ ZORUNLU MALİ SORUMLULUK</t>
  </si>
  <si>
    <t>TEKNE SORUMLULUK</t>
  </si>
  <si>
    <t>EMNİYETİ SUİSTİMAL GENEL</t>
  </si>
  <si>
    <t>MOTORLU KARA TAŞITLARI DIŞINDAKİ KARA TAŞITLARI</t>
  </si>
  <si>
    <t>NEHİR ARAÇLARI</t>
  </si>
  <si>
    <t>GÖL ARAÇLARI</t>
  </si>
  <si>
    <t>İHTİYARİ DEPREM</t>
  </si>
  <si>
    <t>SEL</t>
  </si>
  <si>
    <t>DEPREM VE SEL DIŞINDAKİ DOĞAL AFETLER</t>
  </si>
  <si>
    <t>NÜKLEER ENERJİ</t>
  </si>
  <si>
    <t>TOPRAK KAYMASI</t>
  </si>
  <si>
    <t>TASİTLİ KREDİ</t>
  </si>
  <si>
    <t>UZUN VADELİ KONUT KREDİSİ</t>
  </si>
  <si>
    <t>TARIM KREDİSİ</t>
  </si>
  <si>
    <t>İSTİHDAM</t>
  </si>
  <si>
    <t>GELİR YETERSİZLİĞİ</t>
  </si>
  <si>
    <t>FERDİ KAZA</t>
  </si>
  <si>
    <t>HAVA ŞARTLARI</t>
  </si>
  <si>
    <t>GENEL GİDERLER</t>
  </si>
  <si>
    <t>BEKLENMEYEN TİCARİ GİDERLER</t>
  </si>
  <si>
    <t>KREDİ</t>
  </si>
  <si>
    <t>İHRACAT KREDİ</t>
  </si>
  <si>
    <t>PİYASA DEĞERİNDEKİ KAYIP</t>
  </si>
  <si>
    <t>KİRA VE GELİR KAYBI</t>
  </si>
  <si>
    <t>DİĞER FİNANSAL KAYIPLAR</t>
  </si>
  <si>
    <t>HUKUKSAL KORUMA</t>
  </si>
  <si>
    <t>PATLAMA</t>
  </si>
  <si>
    <t>MAKİNE KIRILMASI</t>
  </si>
  <si>
    <t>MONTAJ</t>
  </si>
  <si>
    <t>İNŞAAT</t>
  </si>
  <si>
    <t>ELEKTRONİK CİHAZ</t>
  </si>
  <si>
    <t>YAPI DENETİMİ ZORUNLU MALİ SORUMLULUK</t>
  </si>
  <si>
    <t>DOLU SERA</t>
  </si>
  <si>
    <t>DEVLET DESTEKLİ SERA</t>
  </si>
  <si>
    <t>DEVLET DESTEKLİ BİTKİSEL ÜRÜN</t>
  </si>
  <si>
    <t>DEVLET DESTEKLİ SU ÜRÜNLERİ</t>
  </si>
  <si>
    <t>DEVLET DESTEKLİ HAYVAN HAYAT</t>
  </si>
  <si>
    <t>HAYVAN HAYAT</t>
  </si>
  <si>
    <t>KÜMES HAYVAN HAYAT</t>
  </si>
  <si>
    <t>DEVLET DESTEKLİ KÜMES HAYVAN. HAYAT</t>
  </si>
  <si>
    <t>HASTALIK</t>
  </si>
  <si>
    <t>SAĞLIK</t>
  </si>
  <si>
    <t>SEYAHAT SAĞLIK</t>
  </si>
  <si>
    <t>DESTEK GENEL</t>
  </si>
  <si>
    <t>UZUN SÜRELİ FERDİ KAZA</t>
  </si>
  <si>
    <t>İRAT ÖDEMELERİ</t>
  </si>
  <si>
    <t>DİĞERLERİ</t>
  </si>
  <si>
    <t>EVLİLİK/DOĞUM SİGORTASI</t>
  </si>
  <si>
    <t>YATIRIM FONLU SİGORTALAR</t>
  </si>
  <si>
    <t>SERMAYE İTFA SİGORTASI</t>
  </si>
  <si>
    <t>FON YÖNETİM SİGORTASI</t>
  </si>
  <si>
    <t xml:space="preserve">Hayat Dışı Teknik Gelir </t>
  </si>
  <si>
    <t>Yazılan Primler  (Reasürör Payı Düşülmüş Olarak)</t>
  </si>
  <si>
    <t>Brüt Yazılan Primler (+/-)</t>
  </si>
  <si>
    <t>Reasüröre Devredilen Primler (+/-)</t>
  </si>
  <si>
    <t>Kaz. Primler Kar. Değ. (Reasürör Payı Ve Devreden Kısım Düşülmüş Olarak) (+/-)</t>
  </si>
  <si>
    <t>Brüt Kaz. Primler Kar. Değ. (Devreden Kısım Düşülmüş)</t>
  </si>
  <si>
    <t>Kazanılmamış Primler Karşılığı (+/-)</t>
  </si>
  <si>
    <t>Devreden Kazanılmamış Primler Karşılığı (+/-)</t>
  </si>
  <si>
    <t>Brüt Kaz.Primler Kar. Değ. Reasürör Payı (Devreden Kısım Düşülmüş)</t>
  </si>
  <si>
    <t>Kazanılmamış Prımler Karşılığında Reasürör Payı (+/-)</t>
  </si>
  <si>
    <t>Devreden Kazanılmamış Primler Karşılığında Reasürör Payı (+/-)</t>
  </si>
  <si>
    <t>Devam Eden Riskler Kar. Değ. (Rea.Payı Ve Dev. Kısım Düş.Olarak) (+/-)</t>
  </si>
  <si>
    <t>Brüt Devam Eden Riskler Karşılığında Değişim (Devreden Kısım Düşülmüş)</t>
  </si>
  <si>
    <t>Devam Eden Riskler Karşılığı (-)</t>
  </si>
  <si>
    <t>Devreden Devam Eden Riskler Karşılığı (+)</t>
  </si>
  <si>
    <t>Brüt Devam Eden Riskler Kar. Değ. Reasürör Payı (Dev. Kısım Düşülmüş)</t>
  </si>
  <si>
    <t>Devam Eden Riskler Karşılığında Reasürör Payı (+)</t>
  </si>
  <si>
    <t>Devreden Devam Eden Riskler Karşılığında Reasürör Payı (-)</t>
  </si>
  <si>
    <t xml:space="preserve">Teknik Olmayan Bölümden Aktarılan Yatırım Gelirleri </t>
  </si>
  <si>
    <t xml:space="preserve">Finansal Yatırımlardan Elde Edilen Gelirler </t>
  </si>
  <si>
    <t xml:space="preserve">Hisse Senetlerı Ve Dığer Değışken Getırılı Menkul Kıymetler </t>
  </si>
  <si>
    <t xml:space="preserve">Hazine Bonoları </t>
  </si>
  <si>
    <t xml:space="preserve">Devlet Tahvilleri </t>
  </si>
  <si>
    <t xml:space="preserve">Özel Sektör Bonoları </t>
  </si>
  <si>
    <t xml:space="preserve">Diğer Sabit Getirili Menkul Kıymetler </t>
  </si>
  <si>
    <t xml:space="preserve">Yatırım Fonu Katılma Belgeleri </t>
  </si>
  <si>
    <t xml:space="preserve">Repo İşlemlerine Konu Olan Finansal Varlıklar </t>
  </si>
  <si>
    <t>Vadeli Mevduat Hesabı</t>
  </si>
  <si>
    <t>Diğer Finansal Varlıklar</t>
  </si>
  <si>
    <t xml:space="preserve">Finansal Yatırımların Nakde Çevrilmesinden Elde Edilen Karlar </t>
  </si>
  <si>
    <t>Diğer Sabit Getirili Menkul Kıymetler</t>
  </si>
  <si>
    <t xml:space="preserve">Finansal Yatırımların Değerlemesi </t>
  </si>
  <si>
    <t xml:space="preserve">Hısse Senetlerı Ve Dığer Değışken Getırılı Menkul Kıymetler </t>
  </si>
  <si>
    <t>Kambiyo Karları</t>
  </si>
  <si>
    <t xml:space="preserve">İştiraklerden Gelirler </t>
  </si>
  <si>
    <t xml:space="preserve">Temettü </t>
  </si>
  <si>
    <t xml:space="preserve">Diğer </t>
  </si>
  <si>
    <t xml:space="preserve">Bağlı Ortaklıklar Ve Müşterek Yönetime Tabi Teşebbüslerden Gelirler </t>
  </si>
  <si>
    <t xml:space="preserve">Arazi, Arsa İle Binalardan Elde Edilen Gelirler </t>
  </si>
  <si>
    <t xml:space="preserve">Kira </t>
  </si>
  <si>
    <t xml:space="preserve">Satış Karı </t>
  </si>
  <si>
    <t xml:space="preserve">Değerleme Artışları </t>
  </si>
  <si>
    <t xml:space="preserve">Türev Ürünlerden Elde Edilen Gelirler </t>
  </si>
  <si>
    <t xml:space="preserve">Diğer Yatırımlar </t>
  </si>
  <si>
    <t xml:space="preserve">Düzenli Gelirler </t>
  </si>
  <si>
    <t xml:space="preserve">Nakde Çevrimden Elde Edilen Gelirler </t>
  </si>
  <si>
    <t>Diğer Teknik Gelirler (Reasürör Payı Düşülmüş Olarak)</t>
  </si>
  <si>
    <t>Brüt Diğer Teknik Gelirler (+/-)</t>
  </si>
  <si>
    <t>Brüt Dığer Teknık Gelırler Reasürör Payı (+/-)</t>
  </si>
  <si>
    <t>Hayat Dışı Teknik Gider (-)</t>
  </si>
  <si>
    <t>Ödenen Hasarlar (Reasürör Payı Düşülmüş Olarak)</t>
  </si>
  <si>
    <t>Brüt Ödenen Hasarlar (+/-)</t>
  </si>
  <si>
    <t>Ödenen Hasarlarda Reasürör Payı (+/-)</t>
  </si>
  <si>
    <t>Muallak Has.Karşılığında Değ. (Rea. Payı Ve Dev. Kısım Düş. Olarak) (+/-)</t>
  </si>
  <si>
    <t>Brüt Muallak Hasarlar Karşılığında Değişim (Devreden Kısım Düşülmüş)</t>
  </si>
  <si>
    <t>Muallak Hasarlar Karşılığı (+/-)</t>
  </si>
  <si>
    <t>Devreden Muallak Hasarlar Karşılığı (+/-)</t>
  </si>
  <si>
    <t xml:space="preserve">Brüt Muallak Has. Kar. Değişim Reasürör Payı (Dev. Kısım Düşülmüş) </t>
  </si>
  <si>
    <t>Muallak Hasarlar Karşılığında Reasürör Payı (+/-)</t>
  </si>
  <si>
    <t>Devreden Muallak Hasarlar Karşılığında Reasürör Payı (+/-)</t>
  </si>
  <si>
    <t>İkramiye Ve İndirimler Kar. Değ. (Rea.Payı Ve Dev. Kısım Düş. Olarak) (+/-)</t>
  </si>
  <si>
    <t>Brüt İkramiye Ve İndirimler Kar. Değ. (Devreden Kısım Düşülmüş)</t>
  </si>
  <si>
    <t>İkramiye Ve İndirimler Karşılığı (-)</t>
  </si>
  <si>
    <t>Devreden İkramiye Ve İndirimler Karşılığı (+)</t>
  </si>
  <si>
    <t>Brüt İkramiye Ve İnd. Kar. Değ. Reasürör Payı(Devreden Kısım Düşülmüş)</t>
  </si>
  <si>
    <t>İkramiye Ve İndırımler Karşılığında Reasürör Payı (+)</t>
  </si>
  <si>
    <t>Devreden İkramiye Ve İndirimler Karşılığında Reasürör Payı (-)</t>
  </si>
  <si>
    <t>Diğer Teknik Kar. Değişim (Rea.Payı Ve Dev. Kısım Düşülmüş Olarak) (+/-)</t>
  </si>
  <si>
    <t>Dengeleme Kar. Değişim (Rea. Payı Ve Devreden Kısım Düş. Olarak) (+/-)</t>
  </si>
  <si>
    <t>Brüt  Dengeleme Karşılıklarında Değişim (Dev. Kısım Düşülmüş)</t>
  </si>
  <si>
    <t>Brüt Dengeleme Karşılığı Değ. Reasürör Payı (Devreden Kısım Düşülmüş)</t>
  </si>
  <si>
    <t>Mali Riskler Kar. Değ. (Reasürör Payı Ve Dev. Kısım Düşülmüş Olarak) (+/-)</t>
  </si>
  <si>
    <t>Brüt Mali Riskler Kar. Değişim (Devreden Kısım Düşülmüş)</t>
  </si>
  <si>
    <t>Brüt Mali Riskler Kar. Değişiminde Reasürör Payı (Dev. Kısım Düşülmüş)</t>
  </si>
  <si>
    <t>Diğer Çeşitli Kar. Değ. (Reasürör Payı Ve Dev. Kısım Düşülmüş Olarak) (+/-)</t>
  </si>
  <si>
    <t>Brüt Diğer Çeşitli Karşılıklarda Değişim (Devreden Kısım Düşülmüş)</t>
  </si>
  <si>
    <t>Brüt Diğer Çeşitli Karşılıklar Değ. Reasürör Payı (Dev. Kısım Düşülmüş)</t>
  </si>
  <si>
    <t>Faaliyet Giderleri (-)</t>
  </si>
  <si>
    <t>Üretim Komisyonu Giderleri (+/-)</t>
  </si>
  <si>
    <t>Personele İlişkin Giderler(-)</t>
  </si>
  <si>
    <t>Yönetim Giderleri (-)</t>
  </si>
  <si>
    <t>Araştırma Ve Geliştirme Giderleri (-)</t>
  </si>
  <si>
    <t>Pazarlama Ve Satış Giderleri (-)</t>
  </si>
  <si>
    <t>Dışarıdan Sağlanan Fayda Ve Hizmet Giderleri(-)</t>
  </si>
  <si>
    <t>Reasürans Komisyonları (+/-)</t>
  </si>
  <si>
    <t>Diğer Faaliyet Giderleri (+/-)</t>
  </si>
  <si>
    <t xml:space="preserve">Hayat Teknik Gelir </t>
  </si>
  <si>
    <t>Yazılan Primler (Reasürör Payı Düşülmüş Olarak)</t>
  </si>
  <si>
    <t>Kazanılmamış Prim. Kar. Değ. (Rea. Payı Ve Dev. Kısım Düş. Olarak) (+/-)</t>
  </si>
  <si>
    <t>Brüt Kazanılmamış Prim. Karşılığında Değişim (Devreden Kısım Düşülmüş)</t>
  </si>
  <si>
    <t>Brüt Kazanılmamış Prim. Karşılığı Değ. Reasürör Payı (Dev. Kısım Düşülmüş)</t>
  </si>
  <si>
    <t>Devam Eden Ris. Kar. Değ. (Reasürör Payı Ve Dev. Kısım Düş. Olarak) (+/-)</t>
  </si>
  <si>
    <t>Brüt Devam Eden Ris.Karşılığı Değ. Reasürör Payı (Dev. Kısım Düşülmüş)</t>
  </si>
  <si>
    <t xml:space="preserve">Hayat Branşı Yatırım Geliri </t>
  </si>
  <si>
    <t xml:space="preserve">Hisse Senetleri Ve Diğer Değişken Getirili Menkul Kıymetler </t>
  </si>
  <si>
    <t xml:space="preserve">Hisse Senetlerı Ve Diğer Değişken Getirili Menkul Kıymetler </t>
  </si>
  <si>
    <t>Repo İşlemlerine Konu Olan Finansal Varlıklar</t>
  </si>
  <si>
    <t xml:space="preserve">Kambiyo Karları </t>
  </si>
  <si>
    <t>Değerleme Artışları</t>
  </si>
  <si>
    <t>Yatırımlardaki Gerçekleşmemiş Karlar</t>
  </si>
  <si>
    <t>Brüt Diğer Teknık Gelirler Reasürör Payı (+/-)</t>
  </si>
  <si>
    <t>Hayat Teknik Gider (-)</t>
  </si>
  <si>
    <t>Ödenen Tazminatlar (Reasürör Payı Düşülmüş Olarak) (-)</t>
  </si>
  <si>
    <t>Brüt Ödenen Tazminatlar (+/-)</t>
  </si>
  <si>
    <t>Brüt Ödenen Tazminatlarda Reasürör Payı (+/-)</t>
  </si>
  <si>
    <t>Muallak Taz. Kar. Değ. (Reasürör Payı Ve Dev. Kısım Düşülmüş Olarak) (+/-)</t>
  </si>
  <si>
    <t>Brüt Muallak Tazminatlar Karşılığında Değişim (Devreden Kısım Düşülmüş)</t>
  </si>
  <si>
    <t>Muallak Tazminatlar Karşılığı (+/-)</t>
  </si>
  <si>
    <t>Devreden Muallak Tazminatlar Karşılığı (+/-)</t>
  </si>
  <si>
    <t>Brüt Muallak Taz. Karşılığında Değ. Rea. Payı (Devreden Kısım Düşülmüş)</t>
  </si>
  <si>
    <t>Muallak Tazminatlar Karşılığında Reasürör Payı (+/-)</t>
  </si>
  <si>
    <t>Devreden Muallak Tazminatlar Karşılığında Reasürör Payı (+/-)</t>
  </si>
  <si>
    <t>İkramiye Ve İnd. Kar. Değ. (ReaS. Payı Ve Dev. Kısım Düşülmüş Olarak) (+/-)</t>
  </si>
  <si>
    <t>Brüt İkramiye Ve İndirimler Karşılığında Değişim (Dev.Kısım Düşülmüş)</t>
  </si>
  <si>
    <t>Brüt İkramiye Ve İnd. Karşılığı Değ. Reas.Payı (Devreden Kısım Düşülmüş)</t>
  </si>
  <si>
    <t>Hayat Matematik Kar. Değ. (Reas. Payı Ve Dev. Kısım Düşülmüş Olarak) (+/-)</t>
  </si>
  <si>
    <t>Brüt Hayat Mat. Karşılığında Değişim (Devreden Kısım Düşülmüş)</t>
  </si>
  <si>
    <t>Hayat Matematik Karşılığı (-)</t>
  </si>
  <si>
    <t>Devreden Hayat Matematik Karşılığı (+)</t>
  </si>
  <si>
    <t>Brüt Hayat Mat. Kar.Değ. Reasürör Payı (Devreden Kısım Düşülmüş)</t>
  </si>
  <si>
    <t>Hayat Matematık Karşılığında Reasürör Payı (+)</t>
  </si>
  <si>
    <t>Devreden Hayat Matematik Karşılığında Reasürör Payı (-)</t>
  </si>
  <si>
    <t>Yat.Ris.Hay.Sig.Pol.Sah.Ait.Pol.İç.Ayr.Kar.Değ.(Rea.Payı-Dev.Kıs.Düş.Ol.)(+/-)</t>
  </si>
  <si>
    <t>Brüt Yat. Ris. Hay.Sig.Pol. Sah. Ait Pol. İçin Ayr.Kar. Değ. (Dev. Kısım Düş.)</t>
  </si>
  <si>
    <t>Yat.Riski Hay. Sigortası Poliçe Sah. Ait Poliçeler İçin Ayrılan Karşılık (-)</t>
  </si>
  <si>
    <t>Dev. Yat. Riski Hay. Sigortası Pol. Sah. Ait Poliçeler İçin Ayrılan Karşılık (+)</t>
  </si>
  <si>
    <t>BrütYat.Ris.Hay.Sig.Pol.Sah.Ait.Pol. İçin Ayr.Kar.Değ.Rea.Pay.(Dev.Kıs.Düş.)</t>
  </si>
  <si>
    <t>Yat. Riski Hay. Sig.Poliçe Sah. Ait Pol. İçin Ayrılan Kar. Reasürör Payı (+)</t>
  </si>
  <si>
    <t>Dev. Yat. Riski Hay. Sig. Poliçe Sah. Ait Pol. İçin Ayrılan Kar. Rea. Payı (-)</t>
  </si>
  <si>
    <t>Diğer Tek. Kar.Değişim (Reasürör Payı Ve Dev. Kısım Düşülmüş Olarak) (+/-)</t>
  </si>
  <si>
    <t>Dengeleme Kar. Değişim (Rea.Pay Ve Devreden Kısım Düş. Olarak) (+/-)</t>
  </si>
  <si>
    <t>Brüt  Dengeleme Karşılıklarında Değişim (Devreden Kısım Düşülmüş)</t>
  </si>
  <si>
    <t>Brüt Den. Kar.Değişiminde Reasürör Payı (Devreden Kısım Düşülmüş)</t>
  </si>
  <si>
    <t>Mali Riskler Kar. Değişim (Reasürör Payı Ve Dev. Kısım Düşülmüş Ol.) (+/-)</t>
  </si>
  <si>
    <t>Brüt Mali Riskler Karşılığında Değişim (Devreden Kısım Düşülmüş)</t>
  </si>
  <si>
    <t>Brüt Mali Ris. Kar.Değ. Reasürör Payı (Devreden Kısım Düşülmüş)</t>
  </si>
  <si>
    <t>Diğ. Çeşitli Kar. Değ. (Reasürör Payı Ve Dev. Kısım Düşülmüş Olarak) (+/-)</t>
  </si>
  <si>
    <t>Brüt Diğ. Çeşitli Kar. Değ. Reasürör Payı (Devreden Kısım Düşülmüş)</t>
  </si>
  <si>
    <t>Personele İlişkin Giderler (-)</t>
  </si>
  <si>
    <t>Dışarıdan Sağlanan Fayda Ve Hizmet Giderleri (-)</t>
  </si>
  <si>
    <t>Yatırım Giderleri (-)</t>
  </si>
  <si>
    <t>Yatırım Yönetim Giderleri – Faiz Dahil (-)</t>
  </si>
  <si>
    <t>Yatırımların Değerlemesi (-)</t>
  </si>
  <si>
    <t>Yatırımların Nakde Çevrilmesi Sonucunda Oluşan Zararlar (-)</t>
  </si>
  <si>
    <t>Kambiyo Zararları (-)</t>
  </si>
  <si>
    <t>Diğer Yatırım Giderleri (-)</t>
  </si>
  <si>
    <t>Yatırımlardaki Gerçekleşmemiş Zararlar (-)</t>
  </si>
  <si>
    <t>Teknik Olmayan Bölüme Aktarılan Yatırım Gelirleri (-)</t>
  </si>
  <si>
    <t>Finansal Yatırımlardan Elde Edilen Gelirler (-)</t>
  </si>
  <si>
    <t>Hisse Senetleri Ve Diğer Değişken Getirili Menkul Kıymetler (-)</t>
  </si>
  <si>
    <t>Hazine Bonoları (-)</t>
  </si>
  <si>
    <t>Devlet Tahvilleri (-)</t>
  </si>
  <si>
    <t>Özel Sektör Bonoları (-)</t>
  </si>
  <si>
    <t>Diğer Sabit Getirili Menkul Kıymetler (-)</t>
  </si>
  <si>
    <t>Yatırım Fonu Katılma Belgeleri (-)</t>
  </si>
  <si>
    <t xml:space="preserve">Repo İşlemlerine Konu Olan Finansal Varlıklar (-) </t>
  </si>
  <si>
    <t>Vadeli Mevduat Hesabı (-)</t>
  </si>
  <si>
    <t>Diğer Finansal Varlıklar (-)</t>
  </si>
  <si>
    <t>Finansal Yatırımların Nakde Çevrilmesinden Elde Edilen Karlar (-)</t>
  </si>
  <si>
    <t>Repo İşlemlerine Konu Olan Finansal Varlıklar (-)</t>
  </si>
  <si>
    <t>Finansal Yatırımların Değerlemesi (-)</t>
  </si>
  <si>
    <t>Hisse Senetleri Ve Diğer Değışken Getırılı Menkul Kıymetler (-)</t>
  </si>
  <si>
    <t>Kambiyo Karları (-)</t>
  </si>
  <si>
    <t>İştiraklerden Gelirler (-)</t>
  </si>
  <si>
    <t>Temettü (-)</t>
  </si>
  <si>
    <t>Diğer (-)</t>
  </si>
  <si>
    <t>Bağlı Ortaklıklar Ve Müşterek Yönetime Tabi Teşebbüslerden Gelirler (-)</t>
  </si>
  <si>
    <t>Arazi, Arsa İle Binalardan Elde Edilen Gelirler (-)</t>
  </si>
  <si>
    <t>Kira (-)</t>
  </si>
  <si>
    <t>Satış Karı (-)</t>
  </si>
  <si>
    <t>Değerleme Artışları(-)</t>
  </si>
  <si>
    <t>Türev Ürünlerden Elde Edilen Gelirler (-)</t>
  </si>
  <si>
    <t>Diğer Yatırımlar (-)</t>
  </si>
  <si>
    <t>Düzenli Gelirler (-)</t>
  </si>
  <si>
    <t>Nakde Çevrimden Elde Edilen Gelirler (-)</t>
  </si>
  <si>
    <t>Değerleme Artışları (-)</t>
  </si>
  <si>
    <t>Emeklilik Teknik Gelir</t>
  </si>
  <si>
    <t xml:space="preserve">Fon İşletim Gelirleri </t>
  </si>
  <si>
    <t>Yönetim Gideri Kesintisi</t>
  </si>
  <si>
    <t>Giriş Aidatı Gelirleri</t>
  </si>
  <si>
    <t>Ara Verme Halinde Yönetim Gideri Kesintisi</t>
  </si>
  <si>
    <t xml:space="preserve">Özel Hizmet Gideri Kesintisi </t>
  </si>
  <si>
    <t>Sermaye Tahsis Avansı Değer Artış Gelirleri</t>
  </si>
  <si>
    <t xml:space="preserve">Diğer Teknik Gelirler </t>
  </si>
  <si>
    <t>Emeklilik Teknik Gider(-)</t>
  </si>
  <si>
    <t>Fon İşletim Giderleri(-)</t>
  </si>
  <si>
    <t>Sermaye Tahsis Avansları Değer Azalış Giderleri(-)</t>
  </si>
  <si>
    <t>Üretim Komisyonu Giderleri (-)</t>
  </si>
  <si>
    <t>Dışarıdan Sağlanan Fayda Ve Hizmet  Giderleri (-)</t>
  </si>
  <si>
    <t>Diğer Teknik Giderler (-)</t>
  </si>
  <si>
    <t>Yatırım Gelirleri</t>
  </si>
  <si>
    <t xml:space="preserve">Repo İşlemlerine Konu Olan Finansal Varlıklar  </t>
  </si>
  <si>
    <t xml:space="preserve">Vadeli Mevduat Hesabı </t>
  </si>
  <si>
    <t xml:space="preserve">Diğer Finansal Varlıklar </t>
  </si>
  <si>
    <t xml:space="preserve"> Repo İşlemlerine Konu Olan Finansal Varlıklar </t>
  </si>
  <si>
    <t xml:space="preserve">Hayat Teknik Bölümünden Aktarılan Yatırım Gelirleri </t>
  </si>
  <si>
    <t xml:space="preserve">Repo İşlemlerine Konu Olan Finansal Varlıklar     </t>
  </si>
  <si>
    <t xml:space="preserve">Hazıne Bonoları </t>
  </si>
  <si>
    <t xml:space="preserve">Devlet Tahvıllerı </t>
  </si>
  <si>
    <t>Dığer Sabıt Getırılı Menkul Kıymetler</t>
  </si>
  <si>
    <t>Bağlı Ortaklıklar Ve Müşterek Yönetime Tabi Teşebbüslerden Gelirler</t>
  </si>
  <si>
    <t>Yatırımlar Değer Azalışları (-)</t>
  </si>
  <si>
    <t>Hayat Dışı Teknik Bölümüne Aktarılan Yatırım Gelirleri (-)</t>
  </si>
  <si>
    <t>Hısse Senetlerı Ve Dığer Değışken Getırılı Menkul Kıymetler (-)</t>
  </si>
  <si>
    <t>Hisse Senetlerı Ve Dığer Değışken Getırılı Menkul Kıymetler (-)</t>
  </si>
  <si>
    <t>Hısse Senetlerı Ve Dığer Değışken Getırılı Menkul Kıymetler (+/-)</t>
  </si>
  <si>
    <t>Değerleme Artışlar(-)</t>
  </si>
  <si>
    <t>Türev Ürünler Sonucunda Oluşan Zararlar (-)</t>
  </si>
  <si>
    <t>Amortisman Giderleri(-)</t>
  </si>
  <si>
    <t>Yatırım Amaçlı Gayrimenkuller Amortismanı (-)</t>
  </si>
  <si>
    <t>Kullanım Amaçlı Gayrimenkuller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</si>
  <si>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</si>
  <si>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</si>
  <si>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</si>
  <si>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</si>
  <si>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</si>
  <si>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Maddi Olmayan Varlıklara İlişkin Amortismanlar (-)</t>
  </si>
  <si>
    <t xml:space="preserve">Diğer Faal. Ve Olağ. Faaliyetlerden Gelir Ve Karlar İle Gider Ve Zararlar </t>
  </si>
  <si>
    <t>Karşılıklar Hesabı (+/-)</t>
  </si>
  <si>
    <t>Konusu Kalmayan Karşılıklar</t>
  </si>
  <si>
    <t>Karşılık Giderleri (-)</t>
  </si>
  <si>
    <t>Kıdem Tazminatı Karşılığı (-)</t>
  </si>
  <si>
    <t>Şüpheli Alacaklar Karşılığı (-)</t>
  </si>
  <si>
    <t>Sigortalılardan Prim Alacak Karşılığı (+/-)</t>
  </si>
  <si>
    <t>Acentelerden Prim Alacak Karşılığı (+/-)</t>
  </si>
  <si>
    <t>Diğer Aracılardan Prim Alacak Karşılığı (+/-)</t>
  </si>
  <si>
    <t>Diğer Karşılıklar (-)</t>
  </si>
  <si>
    <t xml:space="preserve">Reeskont Hesabı (+/-) </t>
  </si>
  <si>
    <t>Reeskont Faiz Gelirleri</t>
  </si>
  <si>
    <t>Reeskont Faiz Giderleri (-)</t>
  </si>
  <si>
    <t>Ozellikli Sigortalar Hesabı(+/-)</t>
  </si>
  <si>
    <t>Zorunlu Deprem Sigortası Komisyon Gelirleri (+)</t>
  </si>
  <si>
    <t>Zorunlu Deprem Sigortası Giderleri (-)</t>
  </si>
  <si>
    <t>Devlet Destekli Tarım Sigortası Komisyon Geliri (+)</t>
  </si>
  <si>
    <t>Devlet Destekli Tarım Sigortası Komisyon Giderleri (-)</t>
  </si>
  <si>
    <t>Enflasyon Düzeltmesi Hesabı(+/-)</t>
  </si>
  <si>
    <t>Enflasyon Düzeltmesi Karları</t>
  </si>
  <si>
    <t>Enflasyon Düzeltmesi Zararları (-)</t>
  </si>
  <si>
    <t>Ertelenmiş Vergi Varlığı Hesabı(+/-)</t>
  </si>
  <si>
    <t>Ertelenmiş Vergi Varlığı Geliri</t>
  </si>
  <si>
    <t>Ertelenmiş Vergi Varlığı Gideri(-)</t>
  </si>
  <si>
    <t>Ertelenmiş Vergi Yükümlülüğü Gideri (-)</t>
  </si>
  <si>
    <t xml:space="preserve">Diğer Gelir Ve Karlar </t>
  </si>
  <si>
    <t>Diğer Gider Ve Zararlar (-)</t>
  </si>
  <si>
    <t>Kanunen Kabul Edilmeyen Giderler (-)</t>
  </si>
  <si>
    <t xml:space="preserve">Önceki Yıl Gelir Ve Karları </t>
  </si>
  <si>
    <t>Önceki Yıl Gider Ve Zararları (-)</t>
  </si>
  <si>
    <t xml:space="preserve">Dönem Net Karı Veya Zararı </t>
  </si>
  <si>
    <t xml:space="preserve">Dönem Karı Veya Zararı </t>
  </si>
  <si>
    <t>Dönem Karı Vergi Ve Diğer Yasal Yükümlülük Karşılıkları (-)</t>
  </si>
  <si>
    <t>Dönem Net Karı Veya Zararı</t>
  </si>
  <si>
    <t xml:space="preserve">Enflasyon Düzeltme Hesabı </t>
  </si>
  <si>
    <t>TL</t>
  </si>
  <si>
    <t>Direkt Primler</t>
  </si>
  <si>
    <t>Yurtiçi</t>
  </si>
  <si>
    <t>Yurtdışı</t>
  </si>
  <si>
    <t>Endirekt Primler</t>
  </si>
  <si>
    <t>"30.07.2010"</t>
  </si>
  <si>
    <t>"13.08.2010"</t>
  </si>
  <si>
    <t>Q2</t>
  </si>
  <si>
    <t>AXA HAYAT VE EMEKLİLİK A.Ş.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</si>
</sst>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.5"/>
      <name val="Arial"/>
      <family val="2"/>
    </font>
    <font>
      <b/>
      <sz val="8"/>
      <name val="Arial Tur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" fontId="1" fillId="33" borderId="10" xfId="49" applyNumberFormat="1" applyFont="1" applyFill="1" applyBorder="1" applyAlignment="1">
      <alignment horizontal="center" vertical="center"/>
      <protection/>
    </xf>
    <xf numFmtId="1" fontId="1" fillId="33" borderId="11" xfId="49" applyNumberFormat="1" applyFont="1" applyFill="1" applyBorder="1" applyAlignment="1">
      <alignment horizontal="left" vertical="center" wrapText="1"/>
      <protection/>
    </xf>
    <xf numFmtId="1" fontId="1" fillId="33" borderId="10" xfId="49" applyNumberFormat="1" applyFont="1" applyFill="1" applyBorder="1" applyAlignment="1">
      <alignment horizontal="center" vertical="center" wrapText="1"/>
      <protection/>
    </xf>
    <xf numFmtId="1" fontId="1" fillId="33" borderId="12" xfId="49" applyNumberFormat="1" applyFont="1" applyFill="1" applyBorder="1" applyAlignment="1">
      <alignment horizontal="left" vertical="center" wrapText="1"/>
      <protection/>
    </xf>
    <xf numFmtId="0" fontId="2" fillId="34" borderId="10" xfId="49" applyFont="1" applyFill="1" applyBorder="1" applyAlignment="1" applyProtection="1">
      <alignment horizontal="center" wrapText="1"/>
      <protection locked="0"/>
    </xf>
    <xf numFmtId="1" fontId="1" fillId="33" borderId="10" xfId="49" applyNumberFormat="1" applyFont="1" applyFill="1" applyBorder="1" applyAlignment="1">
      <alignment horizontal="left" vertical="center" wrapText="1"/>
      <protection/>
    </xf>
    <xf numFmtId="1" fontId="1" fillId="33" borderId="10" xfId="49" applyNumberFormat="1" applyFont="1" applyFill="1" applyBorder="1" applyAlignment="1" applyProtection="1">
      <alignment horizontal="center" vertical="center" wrapText="1"/>
      <protection/>
    </xf>
    <xf numFmtId="180" fontId="1" fillId="33" borderId="10" xfId="49" applyNumberFormat="1" applyFont="1" applyFill="1" applyBorder="1" applyAlignment="1" applyProtection="1">
      <alignment horizontal="center" vertical="center" wrapText="1"/>
      <protection/>
    </xf>
    <xf numFmtId="1" fontId="1" fillId="33" borderId="10" xfId="49" applyNumberFormat="1" applyFont="1" applyFill="1" applyBorder="1" applyAlignment="1" applyProtection="1">
      <alignment horizontal="center" vertical="center" wrapText="1"/>
      <protection/>
    </xf>
    <xf numFmtId="0" fontId="5" fillId="35" borderId="10" xfId="48" applyFont="1" applyFill="1" applyBorder="1" applyAlignment="1" applyProtection="1" quotePrefix="1">
      <alignment horizontal="center"/>
      <protection/>
    </xf>
    <xf numFmtId="0" fontId="5" fillId="35" borderId="10" xfId="48" applyFont="1" applyFill="1" applyBorder="1" applyAlignment="1">
      <alignment horizontal="center"/>
      <protection/>
    </xf>
    <xf numFmtId="0" fontId="5" fillId="35" borderId="13" xfId="48" applyFont="1" applyFill="1" applyBorder="1" applyAlignment="1">
      <alignment horizontal="center"/>
      <protection/>
    </xf>
    <xf numFmtId="0" fontId="5" fillId="33" borderId="14" xfId="49" applyFont="1" applyFill="1" applyBorder="1" applyAlignment="1">
      <alignment horizontal="center" vertical="top"/>
      <protection/>
    </xf>
    <xf numFmtId="0" fontId="5" fillId="33" borderId="15" xfId="49" applyFont="1" applyFill="1" applyBorder="1" applyAlignment="1">
      <alignment horizontal="center" vertical="top"/>
      <protection/>
    </xf>
    <xf numFmtId="0" fontId="7" fillId="33" borderId="16" xfId="48" applyFont="1" applyFill="1" applyBorder="1" applyAlignment="1" applyProtection="1">
      <alignment horizontal="center" vertical="top" wrapText="1"/>
      <protection/>
    </xf>
    <xf numFmtId="0" fontId="7" fillId="33" borderId="10" xfId="48" applyFont="1" applyFill="1" applyBorder="1" applyAlignment="1" applyProtection="1">
      <alignment horizontal="center" vertical="top" wrapText="1"/>
      <protection/>
    </xf>
    <xf numFmtId="0" fontId="7" fillId="33" borderId="10" xfId="48" applyFont="1" applyFill="1" applyBorder="1" applyAlignment="1" applyProtection="1" quotePrefix="1">
      <alignment horizontal="center" vertical="top" wrapText="1"/>
      <protection/>
    </xf>
    <xf numFmtId="0" fontId="5" fillId="33" borderId="10" xfId="48" applyFont="1" applyFill="1" applyBorder="1" applyAlignment="1">
      <alignment horizontal="center" vertical="top" wrapText="1"/>
      <protection/>
    </xf>
    <xf numFmtId="0" fontId="5" fillId="33" borderId="13" xfId="48" applyFont="1" applyFill="1" applyBorder="1" applyAlignment="1">
      <alignment horizontal="center" vertical="top" wrapText="1"/>
      <protection/>
    </xf>
    <xf numFmtId="0" fontId="8" fillId="35" borderId="17" xfId="49" applyFont="1" applyFill="1" applyBorder="1" applyAlignment="1">
      <alignment horizontal="left"/>
      <protection/>
    </xf>
    <xf numFmtId="0" fontId="8" fillId="35" borderId="10" xfId="49" applyFont="1" applyFill="1" applyBorder="1" applyAlignment="1">
      <alignment horizontal="left"/>
      <protection/>
    </xf>
    <xf numFmtId="4" fontId="1" fillId="35" borderId="18" xfId="49" applyNumberFormat="1" applyFont="1" applyFill="1" applyBorder="1" applyAlignment="1">
      <alignment horizontal="right"/>
      <protection/>
    </xf>
    <xf numFmtId="4" fontId="1" fillId="35" borderId="16" xfId="49" applyNumberFormat="1" applyFont="1" applyFill="1" applyBorder="1" applyAlignment="1">
      <alignment horizontal="right"/>
      <protection/>
    </xf>
    <xf numFmtId="4" fontId="1" fillId="35" borderId="10" xfId="49" applyNumberFormat="1" applyFont="1" applyFill="1" applyBorder="1" applyAlignment="1">
      <alignment horizontal="right"/>
      <protection/>
    </xf>
    <xf numFmtId="4" fontId="1" fillId="35" borderId="13" xfId="49" applyNumberFormat="1" applyFont="1" applyFill="1" applyBorder="1" applyAlignment="1">
      <alignment horizontal="right"/>
      <protection/>
    </xf>
    <xf numFmtId="0" fontId="7" fillId="35" borderId="19" xfId="48" applyFont="1" applyFill="1" applyBorder="1" applyAlignment="1" applyProtection="1">
      <alignment horizontal="center" vertical="top" wrapText="1"/>
      <protection/>
    </xf>
    <xf numFmtId="0" fontId="5" fillId="35" borderId="19" xfId="48" applyFont="1" applyFill="1" applyBorder="1" applyAlignment="1">
      <alignment horizontal="center" vertical="top" wrapText="1"/>
      <protection/>
    </xf>
    <xf numFmtId="0" fontId="9" fillId="35" borderId="17" xfId="49" applyNumberFormat="1" applyFont="1" applyFill="1" applyBorder="1" applyAlignment="1">
      <alignment horizontal="left"/>
      <protection/>
    </xf>
    <xf numFmtId="0" fontId="9" fillId="35" borderId="10" xfId="49" applyNumberFormat="1" applyFont="1" applyFill="1" applyBorder="1" applyAlignment="1">
      <alignment horizontal="left"/>
      <protection/>
    </xf>
    <xf numFmtId="4" fontId="9" fillId="35" borderId="18" xfId="49" applyNumberFormat="1" applyFont="1" applyFill="1" applyBorder="1" applyAlignment="1">
      <alignment horizontal="right"/>
      <protection/>
    </xf>
    <xf numFmtId="4" fontId="9" fillId="35" borderId="16" xfId="49" applyNumberFormat="1" applyFont="1" applyFill="1" applyBorder="1" applyAlignment="1">
      <alignment horizontal="right"/>
      <protection/>
    </xf>
    <xf numFmtId="4" fontId="9" fillId="35" borderId="10" xfId="49" applyNumberFormat="1" applyFont="1" applyFill="1" applyBorder="1" applyAlignment="1">
      <alignment horizontal="right"/>
      <protection/>
    </xf>
    <xf numFmtId="4" fontId="9" fillId="35" borderId="13" xfId="49" applyNumberFormat="1" applyFont="1" applyFill="1" applyBorder="1" applyAlignment="1">
      <alignment horizontal="right"/>
      <protection/>
    </xf>
    <xf numFmtId="0" fontId="7" fillId="35" borderId="20" xfId="48" applyFont="1" applyFill="1" applyBorder="1" applyAlignment="1" applyProtection="1">
      <alignment horizontal="center" vertical="top" wrapText="1"/>
      <protection/>
    </xf>
    <xf numFmtId="0" fontId="5" fillId="35" borderId="20" xfId="48" applyFont="1" applyFill="1" applyBorder="1" applyAlignment="1">
      <alignment horizontal="center" vertical="top" wrapText="1"/>
      <protection/>
    </xf>
    <xf numFmtId="0" fontId="10" fillId="35" borderId="17" xfId="49" applyNumberFormat="1" applyFont="1" applyFill="1" applyBorder="1" applyAlignment="1">
      <alignment horizontal="left"/>
      <protection/>
    </xf>
    <xf numFmtId="0" fontId="10" fillId="35" borderId="10" xfId="49" applyNumberFormat="1" applyFont="1" applyFill="1" applyBorder="1" applyAlignment="1">
      <alignment horizontal="left"/>
      <protection/>
    </xf>
    <xf numFmtId="4" fontId="10" fillId="35" borderId="18" xfId="49" applyNumberFormat="1" applyFont="1" applyFill="1" applyBorder="1" applyAlignment="1">
      <alignment horizontal="right"/>
      <protection/>
    </xf>
    <xf numFmtId="4" fontId="10" fillId="34" borderId="16" xfId="49" applyNumberFormat="1" applyFont="1" applyFill="1" applyBorder="1" applyAlignment="1" applyProtection="1">
      <alignment horizontal="right"/>
      <protection locked="0"/>
    </xf>
    <xf numFmtId="4" fontId="10" fillId="34" borderId="10" xfId="49" applyNumberFormat="1" applyFont="1" applyFill="1" applyBorder="1" applyAlignment="1" applyProtection="1">
      <alignment horizontal="right"/>
      <protection locked="0"/>
    </xf>
    <xf numFmtId="4" fontId="10" fillId="35" borderId="16" xfId="49" applyNumberFormat="1" applyFont="1" applyFill="1" applyBorder="1" applyAlignment="1">
      <alignment horizontal="right"/>
      <protection/>
    </xf>
    <xf numFmtId="4" fontId="10" fillId="35" borderId="10" xfId="49" applyNumberFormat="1" applyFont="1" applyFill="1" applyBorder="1" applyAlignment="1">
      <alignment horizontal="right"/>
      <protection/>
    </xf>
    <xf numFmtId="4" fontId="10" fillId="35" borderId="13" xfId="49" applyNumberFormat="1" applyFont="1" applyFill="1" applyBorder="1" applyAlignment="1">
      <alignment horizontal="right"/>
      <protection/>
    </xf>
    <xf numFmtId="0" fontId="11" fillId="35" borderId="17" xfId="49" applyNumberFormat="1" applyFont="1" applyFill="1" applyBorder="1" applyAlignment="1">
      <alignment horizontal="left"/>
      <protection/>
    </xf>
    <xf numFmtId="0" fontId="11" fillId="35" borderId="10" xfId="49" applyFont="1" applyFill="1" applyBorder="1" applyAlignment="1">
      <alignment/>
      <protection/>
    </xf>
    <xf numFmtId="4" fontId="1" fillId="34" borderId="16" xfId="49" applyNumberFormat="1" applyFont="1" applyFill="1" applyBorder="1" applyAlignment="1" applyProtection="1">
      <alignment horizontal="right"/>
      <protection locked="0"/>
    </xf>
    <xf numFmtId="4" fontId="1" fillId="34" borderId="10" xfId="49" applyNumberFormat="1" applyFont="1" applyFill="1" applyBorder="1" applyAlignment="1" applyProtection="1">
      <alignment horizontal="right"/>
      <protection locked="0"/>
    </xf>
    <xf numFmtId="0" fontId="11" fillId="35" borderId="10" xfId="49" applyNumberFormat="1" applyFont="1" applyFill="1" applyBorder="1" applyAlignment="1">
      <alignment horizontal="left"/>
      <protection/>
    </xf>
    <xf numFmtId="0" fontId="12" fillId="35" borderId="17" xfId="49" applyNumberFormat="1" applyFont="1" applyFill="1" applyBorder="1" applyAlignment="1">
      <alignment horizontal="left"/>
      <protection/>
    </xf>
    <xf numFmtId="0" fontId="12" fillId="35" borderId="10" xfId="49" applyNumberFormat="1" applyFont="1" applyFill="1" applyBorder="1" applyAlignment="1">
      <alignment horizontal="left"/>
      <protection/>
    </xf>
    <xf numFmtId="0" fontId="7" fillId="35" borderId="15" xfId="48" applyFont="1" applyFill="1" applyBorder="1" applyAlignment="1" applyProtection="1">
      <alignment horizontal="center" vertical="top" wrapText="1"/>
      <protection/>
    </xf>
    <xf numFmtId="0" fontId="5" fillId="35" borderId="15" xfId="48" applyFont="1" applyFill="1" applyBorder="1" applyAlignment="1">
      <alignment horizontal="center" vertical="top" wrapText="1"/>
      <protection/>
    </xf>
    <xf numFmtId="4" fontId="1" fillId="35" borderId="13" xfId="0" applyNumberFormat="1" applyFont="1" applyFill="1" applyBorder="1" applyAlignment="1">
      <alignment horizontal="right"/>
    </xf>
    <xf numFmtId="4" fontId="10" fillId="34" borderId="13" xfId="49" applyNumberFormat="1" applyFont="1" applyFill="1" applyBorder="1" applyAlignment="1" applyProtection="1">
      <alignment horizontal="right"/>
      <protection locked="0"/>
    </xf>
    <xf numFmtId="4" fontId="1" fillId="34" borderId="13" xfId="49" applyNumberFormat="1" applyFont="1" applyFill="1" applyBorder="1" applyAlignment="1" applyProtection="1">
      <alignment horizontal="right"/>
      <protection locked="0"/>
    </xf>
    <xf numFmtId="4" fontId="1" fillId="36" borderId="0" xfId="0" applyNumberFormat="1" applyFont="1" applyFill="1" applyBorder="1" applyAlignment="1">
      <alignment horizontal="right"/>
    </xf>
    <xf numFmtId="4" fontId="10" fillId="36" borderId="0" xfId="49" applyNumberFormat="1" applyFont="1" applyFill="1" applyBorder="1" applyAlignment="1" applyProtection="1">
      <alignment horizontal="right"/>
      <protection/>
    </xf>
    <xf numFmtId="4" fontId="9" fillId="36" borderId="0" xfId="49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4" fontId="1" fillId="36" borderId="0" xfId="49" applyNumberFormat="1" applyFont="1" applyFill="1" applyBorder="1" applyAlignment="1" applyProtection="1">
      <alignment horizontal="right"/>
      <protection/>
    </xf>
    <xf numFmtId="4" fontId="9" fillId="36" borderId="0" xfId="49" applyNumberFormat="1" applyFont="1" applyFill="1" applyBorder="1" applyAlignment="1">
      <alignment horizontal="right"/>
      <protection/>
    </xf>
    <xf numFmtId="4" fontId="10" fillId="36" borderId="0" xfId="49" applyNumberFormat="1" applyFont="1" applyFill="1" applyBorder="1" applyAlignment="1" applyProtection="1">
      <alignment horizontal="right"/>
      <protection locked="0"/>
    </xf>
    <xf numFmtId="0" fontId="0" fillId="36" borderId="0" xfId="49" applyFont="1" applyFill="1" applyBorder="1">
      <alignment/>
      <protection/>
    </xf>
    <xf numFmtId="0" fontId="0" fillId="36" borderId="0" xfId="49" applyFont="1" applyFill="1" applyBorder="1" applyAlignment="1">
      <alignment wrapText="1"/>
      <protection/>
    </xf>
    <xf numFmtId="0" fontId="3" fillId="36" borderId="0" xfId="49" applyFont="1" applyFill="1" applyBorder="1" applyAlignment="1" applyProtection="1">
      <alignment/>
      <protection/>
    </xf>
    <xf numFmtId="0" fontId="3" fillId="36" borderId="0" xfId="49" applyFont="1" applyFill="1" applyBorder="1" applyProtection="1">
      <alignment/>
      <protection/>
    </xf>
    <xf numFmtId="1" fontId="0" fillId="36" borderId="21" xfId="49" applyNumberFormat="1" applyFont="1" applyFill="1" applyBorder="1">
      <alignment/>
      <protection/>
    </xf>
    <xf numFmtId="0" fontId="0" fillId="36" borderId="10" xfId="49" applyFont="1" applyFill="1" applyBorder="1">
      <alignment/>
      <protection/>
    </xf>
    <xf numFmtId="1" fontId="0" fillId="36" borderId="13" xfId="49" applyNumberFormat="1" applyFont="1" applyFill="1" applyBorder="1">
      <alignment/>
      <protection/>
    </xf>
    <xf numFmtId="0" fontId="4" fillId="36" borderId="10" xfId="49" applyFont="1" applyFill="1" applyBorder="1">
      <alignment/>
      <protection/>
    </xf>
    <xf numFmtId="0" fontId="4" fillId="36" borderId="13" xfId="49" applyFont="1" applyFill="1" applyBorder="1">
      <alignment/>
      <protection/>
    </xf>
    <xf numFmtId="4" fontId="1" fillId="36" borderId="22" xfId="49" applyNumberFormat="1" applyFont="1" applyFill="1" applyBorder="1" applyAlignment="1">
      <alignment horizontal="right" vertical="center"/>
      <protection/>
    </xf>
    <xf numFmtId="4" fontId="1" fillId="35" borderId="1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4" fontId="1" fillId="33" borderId="18" xfId="49" applyNumberFormat="1" applyFont="1" applyFill="1" applyBorder="1" applyAlignment="1">
      <alignment horizontal="center" vertical="top"/>
      <protection/>
    </xf>
    <xf numFmtId="4" fontId="1" fillId="35" borderId="18" xfId="0" applyNumberFormat="1" applyFont="1" applyFill="1" applyBorder="1" applyAlignment="1">
      <alignment horizontal="right"/>
    </xf>
    <xf numFmtId="4" fontId="9" fillId="34" borderId="18" xfId="49" applyNumberFormat="1" applyFont="1" applyFill="1" applyBorder="1" applyAlignment="1" applyProtection="1">
      <alignment horizontal="right"/>
      <protection locked="0"/>
    </xf>
    <xf numFmtId="4" fontId="10" fillId="34" borderId="18" xfId="49" applyNumberFormat="1" applyFont="1" applyFill="1" applyBorder="1" applyAlignment="1" applyProtection="1">
      <alignment horizontal="right"/>
      <protection locked="0"/>
    </xf>
    <xf numFmtId="4" fontId="1" fillId="34" borderId="18" xfId="49" applyNumberFormat="1" applyFont="1" applyFill="1" applyBorder="1" applyAlignment="1" applyProtection="1">
      <alignment horizontal="right"/>
      <protection locked="0"/>
    </xf>
    <xf numFmtId="4" fontId="9" fillId="35" borderId="18" xfId="49" applyNumberFormat="1" applyFont="1" applyFill="1" applyBorder="1" applyAlignment="1" applyProtection="1">
      <alignment horizontal="right"/>
      <protection/>
    </xf>
    <xf numFmtId="4" fontId="1" fillId="0" borderId="23" xfId="0" applyNumberFormat="1" applyFont="1" applyFill="1" applyBorder="1" applyAlignment="1">
      <alignment horizontal="right"/>
    </xf>
    <xf numFmtId="4" fontId="9" fillId="0" borderId="0" xfId="49" applyNumberFormat="1" applyFont="1" applyFill="1" applyBorder="1" applyAlignment="1">
      <alignment horizontal="right"/>
      <protection/>
    </xf>
    <xf numFmtId="4" fontId="10" fillId="0" borderId="0" xfId="49" applyNumberFormat="1" applyFont="1" applyFill="1" applyBorder="1" applyAlignment="1" applyProtection="1">
      <alignment horizontal="right"/>
      <protection/>
    </xf>
    <xf numFmtId="4" fontId="10" fillId="0" borderId="0" xfId="49" applyNumberFormat="1" applyFont="1" applyFill="1" applyBorder="1" applyAlignment="1">
      <alignment horizontal="right"/>
      <protection/>
    </xf>
    <xf numFmtId="4" fontId="1" fillId="0" borderId="0" xfId="49" applyNumberFormat="1" applyFont="1" applyFill="1" applyBorder="1" applyAlignment="1" applyProtection="1">
      <alignment horizontal="right"/>
      <protection/>
    </xf>
    <xf numFmtId="4" fontId="9" fillId="0" borderId="0" xfId="49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6" fillId="35" borderId="17" xfId="49" applyNumberFormat="1" applyFont="1" applyFill="1" applyBorder="1" applyAlignment="1">
      <alignment horizontal="left"/>
      <protection/>
    </xf>
    <xf numFmtId="0" fontId="16" fillId="35" borderId="10" xfId="49" applyNumberFormat="1" applyFont="1" applyFill="1" applyBorder="1" applyAlignment="1">
      <alignment horizontal="left"/>
      <protection/>
    </xf>
    <xf numFmtId="4" fontId="10" fillId="35" borderId="16" xfId="49" applyNumberFormat="1" applyFont="1" applyFill="1" applyBorder="1" applyAlignment="1" applyProtection="1">
      <alignment horizontal="right"/>
      <protection locked="0"/>
    </xf>
    <xf numFmtId="4" fontId="10" fillId="35" borderId="16" xfId="49" applyNumberFormat="1" applyFont="1" applyFill="1" applyBorder="1" applyAlignment="1" applyProtection="1">
      <alignment horizontal="right"/>
      <protection/>
    </xf>
    <xf numFmtId="4" fontId="1" fillId="35" borderId="10" xfId="49" applyNumberFormat="1" applyFont="1" applyFill="1" applyBorder="1" applyAlignment="1" applyProtection="1">
      <alignment horizontal="right"/>
      <protection/>
    </xf>
    <xf numFmtId="0" fontId="5" fillId="35" borderId="20" xfId="48" applyFont="1" applyFill="1" applyBorder="1" applyAlignment="1" applyProtection="1">
      <alignment horizontal="center" vertical="top" wrapText="1"/>
      <protection/>
    </xf>
    <xf numFmtId="4" fontId="10" fillId="35" borderId="18" xfId="49" applyNumberFormat="1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DATA" xfId="48"/>
    <cellStyle name="Normal_DATA-yen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04"/>
  <sheetViews>
    <sheetView tabSelected="1" zoomScale="85" zoomScaleNormal="85" zoomScalePageLayoutView="0" workbookViewId="0" topLeftCell="A5">
      <pane xSplit="3" ySplit="8" topLeftCell="D472" activePane="bottomRight" state="frozen"/>
      <selection pane="topLeft" activeCell="A5" sqref="A5"/>
      <selection pane="topRight" activeCell="D5" sqref="D5"/>
      <selection pane="bottomLeft" activeCell="A13" sqref="A13"/>
      <selection pane="bottomRight" activeCell="D494" sqref="D494"/>
    </sheetView>
  </sheetViews>
  <sheetFormatPr defaultColWidth="9.140625" defaultRowHeight="12.75"/>
  <cols>
    <col min="1" max="1" width="27.00390625" style="0" customWidth="1"/>
    <col min="2" max="2" width="72.28125" style="0" customWidth="1"/>
    <col min="3" max="81" width="17.140625" style="0" customWidth="1"/>
  </cols>
  <sheetData>
    <row r="1" spans="1:82" ht="12.75">
      <c r="A1" s="69"/>
      <c r="B1" s="1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74"/>
    </row>
    <row r="2" spans="1:82" ht="13.5" thickBot="1">
      <c r="A2" s="67"/>
      <c r="B2" s="68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74"/>
    </row>
    <row r="3" spans="1:82" ht="12.75">
      <c r="A3" s="2" t="s">
        <v>1</v>
      </c>
      <c r="B3" s="3" t="s">
        <v>2</v>
      </c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74"/>
    </row>
    <row r="4" spans="1:82" ht="12.75">
      <c r="A4" s="4" t="s">
        <v>3</v>
      </c>
      <c r="B4" s="3">
        <v>12</v>
      </c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74"/>
    </row>
    <row r="5" spans="1:82" ht="12.75">
      <c r="A5" s="4" t="s">
        <v>4</v>
      </c>
      <c r="B5" s="5" t="s">
        <v>348</v>
      </c>
      <c r="C5" s="63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74"/>
    </row>
    <row r="6" spans="1:82" ht="12.75">
      <c r="A6" s="4" t="s">
        <v>5</v>
      </c>
      <c r="B6" s="5">
        <v>1863</v>
      </c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74"/>
    </row>
    <row r="7" spans="1:82" ht="12.75">
      <c r="A7" s="6" t="s">
        <v>6</v>
      </c>
      <c r="B7" s="7">
        <v>2010</v>
      </c>
      <c r="C7" s="63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74"/>
    </row>
    <row r="8" spans="1:82" ht="38.25">
      <c r="A8" s="6" t="s">
        <v>7</v>
      </c>
      <c r="B8" s="8" t="s">
        <v>345</v>
      </c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74"/>
    </row>
    <row r="9" spans="1:82" ht="38.25">
      <c r="A9" s="6" t="s">
        <v>8</v>
      </c>
      <c r="B9" s="8" t="s">
        <v>346</v>
      </c>
      <c r="C9" s="63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74"/>
    </row>
    <row r="10" spans="1:82" ht="12.75">
      <c r="A10" s="6" t="s">
        <v>9</v>
      </c>
      <c r="B10" s="9" t="s">
        <v>347</v>
      </c>
      <c r="C10" s="65"/>
      <c r="D10" s="65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74"/>
    </row>
    <row r="11" spans="1:82" ht="12.75">
      <c r="A11" s="70"/>
      <c r="B11" s="71"/>
      <c r="C11" s="72"/>
      <c r="D11" s="10">
        <v>701</v>
      </c>
      <c r="E11" s="10">
        <v>702</v>
      </c>
      <c r="F11" s="10">
        <v>703</v>
      </c>
      <c r="G11" s="10">
        <v>710</v>
      </c>
      <c r="H11" s="10">
        <v>711</v>
      </c>
      <c r="I11" s="10">
        <v>712</v>
      </c>
      <c r="J11" s="10">
        <v>713</v>
      </c>
      <c r="K11" s="10">
        <v>714</v>
      </c>
      <c r="L11" s="10">
        <v>715</v>
      </c>
      <c r="M11" s="10">
        <v>716</v>
      </c>
      <c r="N11" s="10">
        <v>717</v>
      </c>
      <c r="O11" s="10">
        <v>718</v>
      </c>
      <c r="P11" s="10">
        <v>719</v>
      </c>
      <c r="Q11" s="10">
        <v>720</v>
      </c>
      <c r="R11" s="10">
        <v>721</v>
      </c>
      <c r="S11" s="10">
        <v>723</v>
      </c>
      <c r="T11" s="10">
        <v>724</v>
      </c>
      <c r="U11" s="10">
        <v>725</v>
      </c>
      <c r="V11" s="10">
        <v>726</v>
      </c>
      <c r="W11" s="10">
        <v>727</v>
      </c>
      <c r="X11" s="10">
        <v>728</v>
      </c>
      <c r="Y11" s="10">
        <v>729</v>
      </c>
      <c r="Z11" s="10">
        <v>731</v>
      </c>
      <c r="AA11" s="10">
        <v>732</v>
      </c>
      <c r="AB11" s="10">
        <v>733</v>
      </c>
      <c r="AC11" s="10">
        <v>734</v>
      </c>
      <c r="AD11" s="10">
        <v>735</v>
      </c>
      <c r="AE11" s="10">
        <v>736</v>
      </c>
      <c r="AF11" s="10">
        <v>737</v>
      </c>
      <c r="AG11" s="10">
        <v>738</v>
      </c>
      <c r="AH11" s="10">
        <v>739</v>
      </c>
      <c r="AI11" s="10">
        <v>740</v>
      </c>
      <c r="AJ11" s="10">
        <v>741</v>
      </c>
      <c r="AK11" s="10">
        <v>742</v>
      </c>
      <c r="AL11" s="10">
        <v>743</v>
      </c>
      <c r="AM11" s="10">
        <v>744</v>
      </c>
      <c r="AN11" s="10">
        <v>745</v>
      </c>
      <c r="AO11" s="10">
        <v>746</v>
      </c>
      <c r="AP11" s="10">
        <v>747</v>
      </c>
      <c r="AQ11" s="10">
        <v>748</v>
      </c>
      <c r="AR11" s="10">
        <v>749</v>
      </c>
      <c r="AS11" s="10">
        <v>750</v>
      </c>
      <c r="AT11" s="10">
        <v>752</v>
      </c>
      <c r="AU11" s="10">
        <v>753</v>
      </c>
      <c r="AV11" s="10">
        <v>754</v>
      </c>
      <c r="AW11" s="10">
        <v>755</v>
      </c>
      <c r="AX11" s="10">
        <v>756</v>
      </c>
      <c r="AY11" s="10">
        <v>757</v>
      </c>
      <c r="AZ11" s="10">
        <v>758</v>
      </c>
      <c r="BA11" s="10">
        <v>759</v>
      </c>
      <c r="BB11" s="10">
        <v>760</v>
      </c>
      <c r="BC11" s="10">
        <v>761</v>
      </c>
      <c r="BD11" s="10">
        <v>765</v>
      </c>
      <c r="BE11" s="10">
        <v>766</v>
      </c>
      <c r="BF11" s="10">
        <v>767</v>
      </c>
      <c r="BG11" s="10">
        <v>768</v>
      </c>
      <c r="BH11" s="10">
        <v>769</v>
      </c>
      <c r="BI11" s="10">
        <v>775</v>
      </c>
      <c r="BJ11" s="10">
        <v>776</v>
      </c>
      <c r="BK11" s="10">
        <v>777</v>
      </c>
      <c r="BL11" s="10">
        <v>778</v>
      </c>
      <c r="BM11" s="11">
        <v>779</v>
      </c>
      <c r="BN11" s="12">
        <v>780</v>
      </c>
      <c r="BO11" s="12">
        <v>781</v>
      </c>
      <c r="BP11" s="12">
        <v>782</v>
      </c>
      <c r="BQ11" s="12">
        <v>784</v>
      </c>
      <c r="BR11" s="12">
        <v>785</v>
      </c>
      <c r="BS11" s="11">
        <v>786</v>
      </c>
      <c r="BT11" s="10">
        <v>798</v>
      </c>
      <c r="BU11" s="10">
        <v>751</v>
      </c>
      <c r="BV11" s="10">
        <v>790</v>
      </c>
      <c r="BW11" s="10">
        <v>791</v>
      </c>
      <c r="BX11" s="10">
        <v>792</v>
      </c>
      <c r="BY11" s="10">
        <v>793</v>
      </c>
      <c r="BZ11" s="10">
        <v>794</v>
      </c>
      <c r="CA11" s="10">
        <v>795</v>
      </c>
      <c r="CB11" s="10">
        <v>796</v>
      </c>
      <c r="CC11" s="10">
        <v>797</v>
      </c>
      <c r="CD11" s="74"/>
    </row>
    <row r="12" spans="1:82" ht="45">
      <c r="A12" s="13" t="s">
        <v>10</v>
      </c>
      <c r="B12" s="14" t="s">
        <v>11</v>
      </c>
      <c r="C12" s="75" t="s">
        <v>340</v>
      </c>
      <c r="D12" s="15" t="s">
        <v>12</v>
      </c>
      <c r="E12" s="16" t="s">
        <v>13</v>
      </c>
      <c r="F12" s="16" t="s">
        <v>14</v>
      </c>
      <c r="G12" s="16" t="s">
        <v>15</v>
      </c>
      <c r="H12" s="16" t="s">
        <v>16</v>
      </c>
      <c r="I12" s="16" t="s">
        <v>17</v>
      </c>
      <c r="J12" s="16" t="s">
        <v>18</v>
      </c>
      <c r="K12" s="17" t="s">
        <v>19</v>
      </c>
      <c r="L12" s="17" t="s">
        <v>20</v>
      </c>
      <c r="M12" s="16" t="s">
        <v>21</v>
      </c>
      <c r="N12" s="16" t="s">
        <v>22</v>
      </c>
      <c r="O12" s="17" t="s">
        <v>23</v>
      </c>
      <c r="P12" s="17" t="s">
        <v>24</v>
      </c>
      <c r="Q12" s="17" t="s">
        <v>25</v>
      </c>
      <c r="R12" s="16" t="s">
        <v>26</v>
      </c>
      <c r="S12" s="16" t="s">
        <v>27</v>
      </c>
      <c r="T12" s="16" t="s">
        <v>28</v>
      </c>
      <c r="U12" s="16" t="s">
        <v>29</v>
      </c>
      <c r="V12" s="16" t="s">
        <v>30</v>
      </c>
      <c r="W12" s="16" t="s">
        <v>31</v>
      </c>
      <c r="X12" s="16" t="s">
        <v>32</v>
      </c>
      <c r="Y12" s="17" t="s">
        <v>33</v>
      </c>
      <c r="Z12" s="16" t="s">
        <v>34</v>
      </c>
      <c r="AA12" s="16" t="s">
        <v>35</v>
      </c>
      <c r="AB12" s="16" t="s">
        <v>36</v>
      </c>
      <c r="AC12" s="16" t="s">
        <v>37</v>
      </c>
      <c r="AD12" s="16" t="s">
        <v>38</v>
      </c>
      <c r="AE12" s="16" t="s">
        <v>39</v>
      </c>
      <c r="AF12" s="16" t="s">
        <v>40</v>
      </c>
      <c r="AG12" s="16" t="s">
        <v>41</v>
      </c>
      <c r="AH12" s="16" t="s">
        <v>42</v>
      </c>
      <c r="AI12" s="16" t="s">
        <v>43</v>
      </c>
      <c r="AJ12" s="16" t="s">
        <v>44</v>
      </c>
      <c r="AK12" s="16" t="s">
        <v>45</v>
      </c>
      <c r="AL12" s="16" t="s">
        <v>46</v>
      </c>
      <c r="AM12" s="16" t="s">
        <v>47</v>
      </c>
      <c r="AN12" s="16" t="s">
        <v>48</v>
      </c>
      <c r="AO12" s="16" t="s">
        <v>49</v>
      </c>
      <c r="AP12" s="16" t="s">
        <v>50</v>
      </c>
      <c r="AQ12" s="16" t="s">
        <v>51</v>
      </c>
      <c r="AR12" s="16" t="s">
        <v>52</v>
      </c>
      <c r="AS12" s="16" t="s">
        <v>53</v>
      </c>
      <c r="AT12" s="16" t="s">
        <v>54</v>
      </c>
      <c r="AU12" s="16" t="s">
        <v>55</v>
      </c>
      <c r="AV12" s="16" t="s">
        <v>56</v>
      </c>
      <c r="AW12" s="16" t="s">
        <v>57</v>
      </c>
      <c r="AX12" s="16" t="s">
        <v>58</v>
      </c>
      <c r="AY12" s="16" t="s">
        <v>59</v>
      </c>
      <c r="AZ12" s="16" t="s">
        <v>60</v>
      </c>
      <c r="BA12" s="16" t="s">
        <v>61</v>
      </c>
      <c r="BB12" s="17" t="s">
        <v>62</v>
      </c>
      <c r="BC12" s="17" t="s">
        <v>63</v>
      </c>
      <c r="BD12" s="16" t="s">
        <v>64</v>
      </c>
      <c r="BE12" s="16" t="s">
        <v>65</v>
      </c>
      <c r="BF12" s="16" t="s">
        <v>66</v>
      </c>
      <c r="BG12" s="16" t="s">
        <v>67</v>
      </c>
      <c r="BH12" s="16" t="s">
        <v>68</v>
      </c>
      <c r="BI12" s="16" t="s">
        <v>69</v>
      </c>
      <c r="BJ12" s="16" t="s">
        <v>70</v>
      </c>
      <c r="BK12" s="16" t="s">
        <v>71</v>
      </c>
      <c r="BL12" s="16" t="s">
        <v>72</v>
      </c>
      <c r="BM12" s="18" t="s">
        <v>73</v>
      </c>
      <c r="BN12" s="19" t="s">
        <v>74</v>
      </c>
      <c r="BO12" s="19" t="s">
        <v>75</v>
      </c>
      <c r="BP12" s="19" t="s">
        <v>76</v>
      </c>
      <c r="BQ12" s="19" t="s">
        <v>77</v>
      </c>
      <c r="BR12" s="19" t="s">
        <v>78</v>
      </c>
      <c r="BS12" s="18" t="s">
        <v>79</v>
      </c>
      <c r="BT12" s="18" t="s">
        <v>80</v>
      </c>
      <c r="BU12" s="16" t="s">
        <v>81</v>
      </c>
      <c r="BV12" s="16" t="s">
        <v>82</v>
      </c>
      <c r="BW12" s="16" t="s">
        <v>83</v>
      </c>
      <c r="BX12" s="18" t="s">
        <v>84</v>
      </c>
      <c r="BY12" s="19" t="s">
        <v>85</v>
      </c>
      <c r="BZ12" s="19" t="s">
        <v>86</v>
      </c>
      <c r="CA12" s="19" t="s">
        <v>87</v>
      </c>
      <c r="CB12" s="19" t="s">
        <v>77</v>
      </c>
      <c r="CC12" s="18" t="s">
        <v>78</v>
      </c>
      <c r="CD12" s="74"/>
    </row>
    <row r="13" spans="1:82" ht="12.75">
      <c r="A13" s="20">
        <v>60</v>
      </c>
      <c r="B13" s="21" t="s">
        <v>88</v>
      </c>
      <c r="C13" s="22">
        <f>C14+C23+C30+C37+C82</f>
        <v>406318.9</v>
      </c>
      <c r="D13" s="23">
        <f aca="true" t="shared" si="0" ref="D13:BN13">D14+D23+D30+D37+D82</f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>J14+J23+J30+J37+J82</f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24">
        <f t="shared" si="0"/>
        <v>0</v>
      </c>
      <c r="Y13" s="24">
        <f t="shared" si="0"/>
        <v>0</v>
      </c>
      <c r="Z13" s="24">
        <f t="shared" si="0"/>
        <v>0</v>
      </c>
      <c r="AA13" s="24">
        <f t="shared" si="0"/>
        <v>0</v>
      </c>
      <c r="AB13" s="24">
        <f>AB14+AB23+AB30+AB37+AB82</f>
        <v>0</v>
      </c>
      <c r="AC13" s="24">
        <f>AC14+AC23+AC30+AC37+AC82</f>
        <v>0</v>
      </c>
      <c r="AD13" s="24">
        <f>AD14+AD23+AD30+AD37+AD82</f>
        <v>0</v>
      </c>
      <c r="AE13" s="24">
        <f>AE14+AE23+AE30+AE37+AE82</f>
        <v>0</v>
      </c>
      <c r="AF13" s="24"/>
      <c r="AG13" s="24"/>
      <c r="AH13" s="24"/>
      <c r="AI13" s="24">
        <f>AI14+AI23+AI30+AI37+AI82</f>
        <v>0</v>
      </c>
      <c r="AJ13" s="24">
        <f>AJ14+AJ23+AJ30+AJ37+AJ82</f>
        <v>0</v>
      </c>
      <c r="AK13" s="24">
        <f>AK14+AK23+AK30+AK37+AK82</f>
        <v>0</v>
      </c>
      <c r="AL13" s="24"/>
      <c r="AM13" s="24">
        <f>AM14+AM23+AM30+AM37+AM82</f>
        <v>0</v>
      </c>
      <c r="AN13" s="24"/>
      <c r="AO13" s="24"/>
      <c r="AP13" s="24"/>
      <c r="AQ13" s="24">
        <f>AQ14+AQ23+AQ30+AQ37+AQ82</f>
        <v>0</v>
      </c>
      <c r="AR13" s="24">
        <f>AR14+AR23+AR30+AR37+AR82</f>
        <v>0</v>
      </c>
      <c r="AS13" s="24">
        <f t="shared" si="0"/>
        <v>406318.9</v>
      </c>
      <c r="AT13" s="24">
        <f t="shared" si="0"/>
        <v>0</v>
      </c>
      <c r="AU13" s="24">
        <f t="shared" si="0"/>
        <v>0</v>
      </c>
      <c r="AV13" s="24">
        <f>AV14+AV23+AV30+AV37+AV82</f>
        <v>0</v>
      </c>
      <c r="AW13" s="24">
        <f t="shared" si="0"/>
        <v>0</v>
      </c>
      <c r="AX13" s="24">
        <f>AX14+AX23+AX30+AX37+AX82</f>
        <v>0</v>
      </c>
      <c r="AY13" s="24">
        <f>AY14+AY23+AY30+AY37+AY82</f>
        <v>0</v>
      </c>
      <c r="AZ13" s="24">
        <f>AZ14+AZ23+AZ30+AZ37+AZ82</f>
        <v>0</v>
      </c>
      <c r="BA13" s="24">
        <f>BA14+BA23+BA30+BA37+BA82</f>
        <v>0</v>
      </c>
      <c r="BB13" s="24">
        <f t="shared" si="0"/>
        <v>0</v>
      </c>
      <c r="BC13" s="24"/>
      <c r="BD13" s="24">
        <f t="shared" si="0"/>
        <v>0</v>
      </c>
      <c r="BE13" s="24">
        <f t="shared" si="0"/>
        <v>0</v>
      </c>
      <c r="BF13" s="24">
        <f t="shared" si="0"/>
        <v>0</v>
      </c>
      <c r="BG13" s="24">
        <f t="shared" si="0"/>
        <v>0</v>
      </c>
      <c r="BH13" s="24">
        <f t="shared" si="0"/>
        <v>0</v>
      </c>
      <c r="BI13" s="24">
        <f t="shared" si="0"/>
        <v>0</v>
      </c>
      <c r="BJ13" s="24">
        <f t="shared" si="0"/>
        <v>0</v>
      </c>
      <c r="BK13" s="24">
        <f t="shared" si="0"/>
        <v>0</v>
      </c>
      <c r="BL13" s="24">
        <f>BL14+BL23+BL30+BL37+BL82</f>
        <v>0</v>
      </c>
      <c r="BM13" s="24">
        <f t="shared" si="0"/>
        <v>0</v>
      </c>
      <c r="BN13" s="25">
        <f t="shared" si="0"/>
        <v>0</v>
      </c>
      <c r="BO13" s="25">
        <f>BO14+BO23+BO30+BO37+BO82</f>
        <v>0</v>
      </c>
      <c r="BP13" s="25">
        <f>BP14+BP23+BP30+BP37+BP82</f>
        <v>0</v>
      </c>
      <c r="BQ13" s="24"/>
      <c r="BR13" s="25">
        <f>BR14+BR23+BR30+BR37+BR82</f>
        <v>0</v>
      </c>
      <c r="BS13" s="24">
        <f>BS14+BS23+BS30+BS37+BS82</f>
        <v>0</v>
      </c>
      <c r="BT13" s="24"/>
      <c r="BU13" s="26"/>
      <c r="BV13" s="26"/>
      <c r="BW13" s="26"/>
      <c r="BX13" s="27"/>
      <c r="BY13" s="27"/>
      <c r="BZ13" s="27"/>
      <c r="CA13" s="27"/>
      <c r="CB13" s="27"/>
      <c r="CC13" s="27"/>
      <c r="CD13" s="74"/>
    </row>
    <row r="14" spans="1:82" ht="12.75">
      <c r="A14" s="28">
        <v>600</v>
      </c>
      <c r="B14" s="29" t="s">
        <v>89</v>
      </c>
      <c r="C14" s="30">
        <f>C15+C22</f>
        <v>141857.68</v>
      </c>
      <c r="D14" s="31">
        <f aca="true" t="shared" si="1" ref="D14:BN14">D15+D22</f>
        <v>0</v>
      </c>
      <c r="E14" s="32">
        <f t="shared" si="1"/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>J15+J22</f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  <c r="Q14" s="32">
        <f t="shared" si="1"/>
        <v>0</v>
      </c>
      <c r="R14" s="32">
        <f t="shared" si="1"/>
        <v>0</v>
      </c>
      <c r="S14" s="32">
        <f t="shared" si="1"/>
        <v>0</v>
      </c>
      <c r="T14" s="32">
        <f t="shared" si="1"/>
        <v>0</v>
      </c>
      <c r="U14" s="32">
        <f t="shared" si="1"/>
        <v>0</v>
      </c>
      <c r="V14" s="32">
        <f t="shared" si="1"/>
        <v>0</v>
      </c>
      <c r="W14" s="32">
        <f t="shared" si="1"/>
        <v>0</v>
      </c>
      <c r="X14" s="32">
        <f t="shared" si="1"/>
        <v>0</v>
      </c>
      <c r="Y14" s="32">
        <f t="shared" si="1"/>
        <v>0</v>
      </c>
      <c r="Z14" s="32">
        <f t="shared" si="1"/>
        <v>0</v>
      </c>
      <c r="AA14" s="32">
        <f t="shared" si="1"/>
        <v>0</v>
      </c>
      <c r="AB14" s="32">
        <f>AB15+AB22</f>
        <v>0</v>
      </c>
      <c r="AC14" s="32">
        <f>AC15+AC22</f>
        <v>0</v>
      </c>
      <c r="AD14" s="32">
        <f>AD15+AD22</f>
        <v>0</v>
      </c>
      <c r="AE14" s="32">
        <f>AE15+AE22</f>
        <v>0</v>
      </c>
      <c r="AF14" s="24"/>
      <c r="AG14" s="24"/>
      <c r="AH14" s="24"/>
      <c r="AI14" s="32">
        <f>AI15+AI22</f>
        <v>0</v>
      </c>
      <c r="AJ14" s="32">
        <f>AJ15+AJ22</f>
        <v>0</v>
      </c>
      <c r="AK14" s="32">
        <f>AK15+AK22</f>
        <v>0</v>
      </c>
      <c r="AL14" s="24"/>
      <c r="AM14" s="32">
        <f>AM15+AM22</f>
        <v>0</v>
      </c>
      <c r="AN14" s="24"/>
      <c r="AO14" s="24"/>
      <c r="AP14" s="24"/>
      <c r="AQ14" s="32">
        <f>AQ15+AQ22</f>
        <v>0</v>
      </c>
      <c r="AR14" s="32">
        <f>AR15+AR22</f>
        <v>0</v>
      </c>
      <c r="AS14" s="32">
        <f t="shared" si="1"/>
        <v>141857.68</v>
      </c>
      <c r="AT14" s="32">
        <f t="shared" si="1"/>
        <v>0</v>
      </c>
      <c r="AU14" s="32">
        <f t="shared" si="1"/>
        <v>0</v>
      </c>
      <c r="AV14" s="32">
        <f>AV15+AV22</f>
        <v>0</v>
      </c>
      <c r="AW14" s="32">
        <f t="shared" si="1"/>
        <v>0</v>
      </c>
      <c r="AX14" s="32">
        <f t="shared" si="1"/>
        <v>0</v>
      </c>
      <c r="AY14" s="32">
        <f>AY15+AY22</f>
        <v>0</v>
      </c>
      <c r="AZ14" s="32">
        <f>AZ15+AZ22</f>
        <v>0</v>
      </c>
      <c r="BA14" s="32">
        <f>BA15+BA22</f>
        <v>0</v>
      </c>
      <c r="BB14" s="32">
        <f t="shared" si="1"/>
        <v>0</v>
      </c>
      <c r="BC14" s="24"/>
      <c r="BD14" s="32">
        <f t="shared" si="1"/>
        <v>0</v>
      </c>
      <c r="BE14" s="32">
        <f t="shared" si="1"/>
        <v>0</v>
      </c>
      <c r="BF14" s="32">
        <f t="shared" si="1"/>
        <v>0</v>
      </c>
      <c r="BG14" s="32">
        <f t="shared" si="1"/>
        <v>0</v>
      </c>
      <c r="BH14" s="32">
        <f t="shared" si="1"/>
        <v>0</v>
      </c>
      <c r="BI14" s="32">
        <f t="shared" si="1"/>
        <v>0</v>
      </c>
      <c r="BJ14" s="32">
        <f t="shared" si="1"/>
        <v>0</v>
      </c>
      <c r="BK14" s="32">
        <f t="shared" si="1"/>
        <v>0</v>
      </c>
      <c r="BL14" s="32">
        <f>BL15+BL22</f>
        <v>0</v>
      </c>
      <c r="BM14" s="32">
        <f t="shared" si="1"/>
        <v>0</v>
      </c>
      <c r="BN14" s="33">
        <f t="shared" si="1"/>
        <v>0</v>
      </c>
      <c r="BO14" s="33">
        <f>BO15+BO22</f>
        <v>0</v>
      </c>
      <c r="BP14" s="33">
        <f>BP15+BP22</f>
        <v>0</v>
      </c>
      <c r="BQ14" s="24"/>
      <c r="BR14" s="33">
        <f>BR15+BR22</f>
        <v>0</v>
      </c>
      <c r="BS14" s="32">
        <f>BS15+BS22</f>
        <v>0</v>
      </c>
      <c r="BT14" s="24"/>
      <c r="BU14" s="34"/>
      <c r="BV14" s="34"/>
      <c r="BW14" s="34"/>
      <c r="BX14" s="35"/>
      <c r="BY14" s="35"/>
      <c r="BZ14" s="35"/>
      <c r="CA14" s="35"/>
      <c r="CB14" s="35"/>
      <c r="CC14" s="35"/>
      <c r="CD14" s="74"/>
    </row>
    <row r="15" spans="1:82" ht="12.75">
      <c r="A15" s="36">
        <v>60001</v>
      </c>
      <c r="B15" s="37" t="s">
        <v>90</v>
      </c>
      <c r="C15" s="38">
        <f>SUM(D15:BS15)</f>
        <v>168971.29</v>
      </c>
      <c r="D15" s="91">
        <f>D16+D19</f>
        <v>0</v>
      </c>
      <c r="E15" s="91">
        <f aca="true" t="shared" si="2" ref="E15:BP15">E16+E19</f>
        <v>0</v>
      </c>
      <c r="F15" s="91">
        <f t="shared" si="2"/>
        <v>0</v>
      </c>
      <c r="G15" s="91">
        <f t="shared" si="2"/>
        <v>0</v>
      </c>
      <c r="H15" s="91">
        <f t="shared" si="2"/>
        <v>0</v>
      </c>
      <c r="I15" s="91">
        <f t="shared" si="2"/>
        <v>0</v>
      </c>
      <c r="J15" s="91">
        <f t="shared" si="2"/>
        <v>0</v>
      </c>
      <c r="K15" s="91">
        <f t="shared" si="2"/>
        <v>0</v>
      </c>
      <c r="L15" s="91">
        <f t="shared" si="2"/>
        <v>0</v>
      </c>
      <c r="M15" s="91">
        <f t="shared" si="2"/>
        <v>0</v>
      </c>
      <c r="N15" s="91">
        <f t="shared" si="2"/>
        <v>0</v>
      </c>
      <c r="O15" s="91">
        <f t="shared" si="2"/>
        <v>0</v>
      </c>
      <c r="P15" s="91">
        <f t="shared" si="2"/>
        <v>0</v>
      </c>
      <c r="Q15" s="91">
        <f t="shared" si="2"/>
        <v>0</v>
      </c>
      <c r="R15" s="91">
        <f t="shared" si="2"/>
        <v>0</v>
      </c>
      <c r="S15" s="91">
        <f t="shared" si="2"/>
        <v>0</v>
      </c>
      <c r="T15" s="91">
        <f t="shared" si="2"/>
        <v>0</v>
      </c>
      <c r="U15" s="91">
        <f t="shared" si="2"/>
        <v>0</v>
      </c>
      <c r="V15" s="91">
        <f t="shared" si="2"/>
        <v>0</v>
      </c>
      <c r="W15" s="91">
        <f t="shared" si="2"/>
        <v>0</v>
      </c>
      <c r="X15" s="91">
        <f t="shared" si="2"/>
        <v>0</v>
      </c>
      <c r="Y15" s="91">
        <f t="shared" si="2"/>
        <v>0</v>
      </c>
      <c r="Z15" s="91">
        <f t="shared" si="2"/>
        <v>0</v>
      </c>
      <c r="AA15" s="91">
        <f t="shared" si="2"/>
        <v>0</v>
      </c>
      <c r="AB15" s="91">
        <f t="shared" si="2"/>
        <v>0</v>
      </c>
      <c r="AC15" s="91">
        <f t="shared" si="2"/>
        <v>0</v>
      </c>
      <c r="AD15" s="91">
        <f t="shared" si="2"/>
        <v>0</v>
      </c>
      <c r="AE15" s="91">
        <f t="shared" si="2"/>
        <v>0</v>
      </c>
      <c r="AF15" s="91"/>
      <c r="AG15" s="91"/>
      <c r="AH15" s="91"/>
      <c r="AI15" s="91">
        <f t="shared" si="2"/>
        <v>0</v>
      </c>
      <c r="AJ15" s="91">
        <f t="shared" si="2"/>
        <v>0</v>
      </c>
      <c r="AK15" s="91">
        <f t="shared" si="2"/>
        <v>0</v>
      </c>
      <c r="AL15" s="91"/>
      <c r="AM15" s="91">
        <f t="shared" si="2"/>
        <v>0</v>
      </c>
      <c r="AN15" s="91"/>
      <c r="AO15" s="91"/>
      <c r="AP15" s="91"/>
      <c r="AQ15" s="91">
        <f t="shared" si="2"/>
        <v>0</v>
      </c>
      <c r="AR15" s="91">
        <f t="shared" si="2"/>
        <v>0</v>
      </c>
      <c r="AS15" s="91">
        <f t="shared" si="2"/>
        <v>168971.29</v>
      </c>
      <c r="AT15" s="91">
        <f t="shared" si="2"/>
        <v>0</v>
      </c>
      <c r="AU15" s="91">
        <f t="shared" si="2"/>
        <v>0</v>
      </c>
      <c r="AV15" s="91">
        <f t="shared" si="2"/>
        <v>0</v>
      </c>
      <c r="AW15" s="91">
        <f t="shared" si="2"/>
        <v>0</v>
      </c>
      <c r="AX15" s="91">
        <f t="shared" si="2"/>
        <v>0</v>
      </c>
      <c r="AY15" s="91">
        <f t="shared" si="2"/>
        <v>0</v>
      </c>
      <c r="AZ15" s="91">
        <f t="shared" si="2"/>
        <v>0</v>
      </c>
      <c r="BA15" s="91">
        <f t="shared" si="2"/>
        <v>0</v>
      </c>
      <c r="BB15" s="91">
        <f t="shared" si="2"/>
        <v>0</v>
      </c>
      <c r="BC15" s="91"/>
      <c r="BD15" s="91">
        <f t="shared" si="2"/>
        <v>0</v>
      </c>
      <c r="BE15" s="91">
        <f t="shared" si="2"/>
        <v>0</v>
      </c>
      <c r="BF15" s="91">
        <f t="shared" si="2"/>
        <v>0</v>
      </c>
      <c r="BG15" s="91">
        <f t="shared" si="2"/>
        <v>0</v>
      </c>
      <c r="BH15" s="91">
        <f t="shared" si="2"/>
        <v>0</v>
      </c>
      <c r="BI15" s="91">
        <f t="shared" si="2"/>
        <v>0</v>
      </c>
      <c r="BJ15" s="91">
        <f t="shared" si="2"/>
        <v>0</v>
      </c>
      <c r="BK15" s="91">
        <f t="shared" si="2"/>
        <v>0</v>
      </c>
      <c r="BL15" s="91">
        <f t="shared" si="2"/>
        <v>0</v>
      </c>
      <c r="BM15" s="91">
        <f t="shared" si="2"/>
        <v>0</v>
      </c>
      <c r="BN15" s="91">
        <f t="shared" si="2"/>
        <v>0</v>
      </c>
      <c r="BO15" s="91">
        <f t="shared" si="2"/>
        <v>0</v>
      </c>
      <c r="BP15" s="91">
        <f t="shared" si="2"/>
        <v>0</v>
      </c>
      <c r="BQ15" s="91"/>
      <c r="BR15" s="91">
        <f>BR16+BR19</f>
        <v>0</v>
      </c>
      <c r="BS15" s="91">
        <f>BS16+BS19</f>
        <v>0</v>
      </c>
      <c r="BT15" s="90"/>
      <c r="BU15" s="34"/>
      <c r="BV15" s="34"/>
      <c r="BW15" s="34"/>
      <c r="BX15" s="35"/>
      <c r="BY15" s="35"/>
      <c r="BZ15" s="35"/>
      <c r="CA15" s="35"/>
      <c r="CB15" s="35"/>
      <c r="CC15" s="35"/>
      <c r="CD15" s="74"/>
    </row>
    <row r="16" spans="1:82" ht="12.75">
      <c r="A16" s="44">
        <v>600011</v>
      </c>
      <c r="B16" s="48" t="s">
        <v>341</v>
      </c>
      <c r="C16" s="38">
        <f>C17+C18</f>
        <v>168971.29</v>
      </c>
      <c r="D16" s="91">
        <f>D17+D18</f>
        <v>0</v>
      </c>
      <c r="E16" s="91">
        <f aca="true" t="shared" si="3" ref="E16:BP16">E17+E18</f>
        <v>0</v>
      </c>
      <c r="F16" s="91">
        <f t="shared" si="3"/>
        <v>0</v>
      </c>
      <c r="G16" s="91">
        <f t="shared" si="3"/>
        <v>0</v>
      </c>
      <c r="H16" s="91">
        <f t="shared" si="3"/>
        <v>0</v>
      </c>
      <c r="I16" s="91">
        <f t="shared" si="3"/>
        <v>0</v>
      </c>
      <c r="J16" s="91">
        <f t="shared" si="3"/>
        <v>0</v>
      </c>
      <c r="K16" s="91">
        <f t="shared" si="3"/>
        <v>0</v>
      </c>
      <c r="L16" s="91">
        <f t="shared" si="3"/>
        <v>0</v>
      </c>
      <c r="M16" s="91">
        <f t="shared" si="3"/>
        <v>0</v>
      </c>
      <c r="N16" s="91">
        <f t="shared" si="3"/>
        <v>0</v>
      </c>
      <c r="O16" s="91">
        <f t="shared" si="3"/>
        <v>0</v>
      </c>
      <c r="P16" s="91">
        <f t="shared" si="3"/>
        <v>0</v>
      </c>
      <c r="Q16" s="91">
        <f t="shared" si="3"/>
        <v>0</v>
      </c>
      <c r="R16" s="91">
        <f t="shared" si="3"/>
        <v>0</v>
      </c>
      <c r="S16" s="91">
        <f t="shared" si="3"/>
        <v>0</v>
      </c>
      <c r="T16" s="91">
        <f t="shared" si="3"/>
        <v>0</v>
      </c>
      <c r="U16" s="91">
        <f t="shared" si="3"/>
        <v>0</v>
      </c>
      <c r="V16" s="91">
        <f t="shared" si="3"/>
        <v>0</v>
      </c>
      <c r="W16" s="91">
        <f t="shared" si="3"/>
        <v>0</v>
      </c>
      <c r="X16" s="91">
        <f t="shared" si="3"/>
        <v>0</v>
      </c>
      <c r="Y16" s="91">
        <f t="shared" si="3"/>
        <v>0</v>
      </c>
      <c r="Z16" s="91">
        <f t="shared" si="3"/>
        <v>0</v>
      </c>
      <c r="AA16" s="91">
        <f t="shared" si="3"/>
        <v>0</v>
      </c>
      <c r="AB16" s="91">
        <f t="shared" si="3"/>
        <v>0</v>
      </c>
      <c r="AC16" s="91">
        <f t="shared" si="3"/>
        <v>0</v>
      </c>
      <c r="AD16" s="91">
        <f t="shared" si="3"/>
        <v>0</v>
      </c>
      <c r="AE16" s="91">
        <f t="shared" si="3"/>
        <v>0</v>
      </c>
      <c r="AF16" s="91"/>
      <c r="AG16" s="91"/>
      <c r="AH16" s="91"/>
      <c r="AI16" s="91">
        <f t="shared" si="3"/>
        <v>0</v>
      </c>
      <c r="AJ16" s="91">
        <f t="shared" si="3"/>
        <v>0</v>
      </c>
      <c r="AK16" s="91">
        <f t="shared" si="3"/>
        <v>0</v>
      </c>
      <c r="AL16" s="91"/>
      <c r="AM16" s="91">
        <f t="shared" si="3"/>
        <v>0</v>
      </c>
      <c r="AN16" s="91"/>
      <c r="AO16" s="91"/>
      <c r="AP16" s="91"/>
      <c r="AQ16" s="91">
        <f t="shared" si="3"/>
        <v>0</v>
      </c>
      <c r="AR16" s="91">
        <f t="shared" si="3"/>
        <v>0</v>
      </c>
      <c r="AS16" s="91">
        <f t="shared" si="3"/>
        <v>168971.29</v>
      </c>
      <c r="AT16" s="91">
        <f t="shared" si="3"/>
        <v>0</v>
      </c>
      <c r="AU16" s="91">
        <f t="shared" si="3"/>
        <v>0</v>
      </c>
      <c r="AV16" s="91">
        <f t="shared" si="3"/>
        <v>0</v>
      </c>
      <c r="AW16" s="91">
        <f t="shared" si="3"/>
        <v>0</v>
      </c>
      <c r="AX16" s="91">
        <f t="shared" si="3"/>
        <v>0</v>
      </c>
      <c r="AY16" s="91">
        <f t="shared" si="3"/>
        <v>0</v>
      </c>
      <c r="AZ16" s="91">
        <f t="shared" si="3"/>
        <v>0</v>
      </c>
      <c r="BA16" s="91">
        <f t="shared" si="3"/>
        <v>0</v>
      </c>
      <c r="BB16" s="91">
        <f t="shared" si="3"/>
        <v>0</v>
      </c>
      <c r="BC16" s="91"/>
      <c r="BD16" s="91">
        <f t="shared" si="3"/>
        <v>0</v>
      </c>
      <c r="BE16" s="91">
        <f t="shared" si="3"/>
        <v>0</v>
      </c>
      <c r="BF16" s="91">
        <f t="shared" si="3"/>
        <v>0</v>
      </c>
      <c r="BG16" s="91">
        <f t="shared" si="3"/>
        <v>0</v>
      </c>
      <c r="BH16" s="91">
        <f t="shared" si="3"/>
        <v>0</v>
      </c>
      <c r="BI16" s="91">
        <f t="shared" si="3"/>
        <v>0</v>
      </c>
      <c r="BJ16" s="91">
        <f t="shared" si="3"/>
        <v>0</v>
      </c>
      <c r="BK16" s="91">
        <f t="shared" si="3"/>
        <v>0</v>
      </c>
      <c r="BL16" s="91">
        <f t="shared" si="3"/>
        <v>0</v>
      </c>
      <c r="BM16" s="91">
        <f t="shared" si="3"/>
        <v>0</v>
      </c>
      <c r="BN16" s="91">
        <f t="shared" si="3"/>
        <v>0</v>
      </c>
      <c r="BO16" s="91">
        <f t="shared" si="3"/>
        <v>0</v>
      </c>
      <c r="BP16" s="91">
        <f t="shared" si="3"/>
        <v>0</v>
      </c>
      <c r="BQ16" s="91"/>
      <c r="BR16" s="91">
        <f>BR17+BR18</f>
        <v>0</v>
      </c>
      <c r="BS16" s="91">
        <f>BS17+BS18</f>
        <v>0</v>
      </c>
      <c r="BT16" s="90"/>
      <c r="BU16" s="34"/>
      <c r="BV16" s="34"/>
      <c r="BW16" s="34"/>
      <c r="BX16" s="35"/>
      <c r="BY16" s="35"/>
      <c r="BZ16" s="35"/>
      <c r="CA16" s="35"/>
      <c r="CB16" s="35"/>
      <c r="CC16" s="35"/>
      <c r="CD16" s="74"/>
    </row>
    <row r="17" spans="1:82" ht="12.75">
      <c r="A17" s="88">
        <v>60001101</v>
      </c>
      <c r="B17" s="89" t="s">
        <v>342</v>
      </c>
      <c r="C17" s="38">
        <f>SUM(D17:BS17)</f>
        <v>168971.29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24"/>
      <c r="AG17" s="24"/>
      <c r="AH17" s="24"/>
      <c r="AI17" s="39"/>
      <c r="AJ17" s="39"/>
      <c r="AK17" s="39"/>
      <c r="AL17" s="24"/>
      <c r="AM17" s="39"/>
      <c r="AN17" s="24"/>
      <c r="AO17" s="24"/>
      <c r="AP17" s="24"/>
      <c r="AQ17" s="39"/>
      <c r="AR17" s="39"/>
      <c r="AS17" s="39">
        <v>168971.29</v>
      </c>
      <c r="AT17" s="39"/>
      <c r="AU17" s="39"/>
      <c r="AV17" s="39"/>
      <c r="AW17" s="39"/>
      <c r="AX17" s="39"/>
      <c r="AY17" s="39"/>
      <c r="AZ17" s="39"/>
      <c r="BA17" s="39"/>
      <c r="BB17" s="39"/>
      <c r="BC17" s="24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92"/>
      <c r="BR17" s="39"/>
      <c r="BS17" s="40"/>
      <c r="BT17" s="24"/>
      <c r="BU17" s="34"/>
      <c r="BV17" s="34"/>
      <c r="BW17" s="34"/>
      <c r="BX17" s="35"/>
      <c r="BY17" s="35"/>
      <c r="BZ17" s="35"/>
      <c r="CA17" s="35"/>
      <c r="CB17" s="35"/>
      <c r="CC17" s="35"/>
      <c r="CD17" s="74"/>
    </row>
    <row r="18" spans="1:82" ht="12.75">
      <c r="A18" s="88">
        <v>60001102</v>
      </c>
      <c r="B18" s="89" t="s">
        <v>343</v>
      </c>
      <c r="C18" s="38">
        <f>SUM(D18:BS18)</f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24"/>
      <c r="AG18" s="24"/>
      <c r="AH18" s="24"/>
      <c r="AI18" s="39"/>
      <c r="AJ18" s="39"/>
      <c r="AK18" s="39"/>
      <c r="AL18" s="24"/>
      <c r="AM18" s="39"/>
      <c r="AN18" s="24"/>
      <c r="AO18" s="24"/>
      <c r="AP18" s="24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24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92"/>
      <c r="BR18" s="39"/>
      <c r="BS18" s="40"/>
      <c r="BT18" s="24"/>
      <c r="BU18" s="34"/>
      <c r="BV18" s="34"/>
      <c r="BW18" s="34"/>
      <c r="BX18" s="35"/>
      <c r="BY18" s="35"/>
      <c r="BZ18" s="35"/>
      <c r="CA18" s="35"/>
      <c r="CB18" s="35"/>
      <c r="CC18" s="35"/>
      <c r="CD18" s="74"/>
    </row>
    <row r="19" spans="1:82" ht="12.75">
      <c r="A19" s="44">
        <v>600012</v>
      </c>
      <c r="B19" s="48" t="s">
        <v>344</v>
      </c>
      <c r="C19" s="38">
        <f>C20+C21</f>
        <v>0</v>
      </c>
      <c r="D19" s="91">
        <f>D20+D21</f>
        <v>0</v>
      </c>
      <c r="E19" s="91">
        <f aca="true" t="shared" si="4" ref="E19:BP19">E20+E21</f>
        <v>0</v>
      </c>
      <c r="F19" s="91">
        <f t="shared" si="4"/>
        <v>0</v>
      </c>
      <c r="G19" s="91">
        <f t="shared" si="4"/>
        <v>0</v>
      </c>
      <c r="H19" s="91">
        <f t="shared" si="4"/>
        <v>0</v>
      </c>
      <c r="I19" s="91">
        <f t="shared" si="4"/>
        <v>0</v>
      </c>
      <c r="J19" s="91">
        <f t="shared" si="4"/>
        <v>0</v>
      </c>
      <c r="K19" s="91">
        <f t="shared" si="4"/>
        <v>0</v>
      </c>
      <c r="L19" s="91">
        <f t="shared" si="4"/>
        <v>0</v>
      </c>
      <c r="M19" s="91">
        <f t="shared" si="4"/>
        <v>0</v>
      </c>
      <c r="N19" s="91">
        <f t="shared" si="4"/>
        <v>0</v>
      </c>
      <c r="O19" s="91">
        <f t="shared" si="4"/>
        <v>0</v>
      </c>
      <c r="P19" s="91">
        <f t="shared" si="4"/>
        <v>0</v>
      </c>
      <c r="Q19" s="91">
        <f t="shared" si="4"/>
        <v>0</v>
      </c>
      <c r="R19" s="91">
        <f t="shared" si="4"/>
        <v>0</v>
      </c>
      <c r="S19" s="91">
        <f t="shared" si="4"/>
        <v>0</v>
      </c>
      <c r="T19" s="91">
        <f t="shared" si="4"/>
        <v>0</v>
      </c>
      <c r="U19" s="91">
        <f t="shared" si="4"/>
        <v>0</v>
      </c>
      <c r="V19" s="91">
        <f t="shared" si="4"/>
        <v>0</v>
      </c>
      <c r="W19" s="91">
        <f t="shared" si="4"/>
        <v>0</v>
      </c>
      <c r="X19" s="91">
        <f t="shared" si="4"/>
        <v>0</v>
      </c>
      <c r="Y19" s="91">
        <f t="shared" si="4"/>
        <v>0</v>
      </c>
      <c r="Z19" s="91">
        <f t="shared" si="4"/>
        <v>0</v>
      </c>
      <c r="AA19" s="91">
        <f t="shared" si="4"/>
        <v>0</v>
      </c>
      <c r="AB19" s="91">
        <f t="shared" si="4"/>
        <v>0</v>
      </c>
      <c r="AC19" s="91">
        <f t="shared" si="4"/>
        <v>0</v>
      </c>
      <c r="AD19" s="91">
        <f t="shared" si="4"/>
        <v>0</v>
      </c>
      <c r="AE19" s="91">
        <f t="shared" si="4"/>
        <v>0</v>
      </c>
      <c r="AF19" s="91"/>
      <c r="AG19" s="91"/>
      <c r="AH19" s="91"/>
      <c r="AI19" s="91">
        <f t="shared" si="4"/>
        <v>0</v>
      </c>
      <c r="AJ19" s="91">
        <f t="shared" si="4"/>
        <v>0</v>
      </c>
      <c r="AK19" s="91">
        <f t="shared" si="4"/>
        <v>0</v>
      </c>
      <c r="AL19" s="91"/>
      <c r="AM19" s="91">
        <f t="shared" si="4"/>
        <v>0</v>
      </c>
      <c r="AN19" s="91"/>
      <c r="AO19" s="91"/>
      <c r="AP19" s="91"/>
      <c r="AQ19" s="91">
        <f t="shared" si="4"/>
        <v>0</v>
      </c>
      <c r="AR19" s="91">
        <f t="shared" si="4"/>
        <v>0</v>
      </c>
      <c r="AS19" s="91">
        <f t="shared" si="4"/>
        <v>0</v>
      </c>
      <c r="AT19" s="91">
        <f t="shared" si="4"/>
        <v>0</v>
      </c>
      <c r="AU19" s="91">
        <f t="shared" si="4"/>
        <v>0</v>
      </c>
      <c r="AV19" s="91">
        <f t="shared" si="4"/>
        <v>0</v>
      </c>
      <c r="AW19" s="91">
        <f t="shared" si="4"/>
        <v>0</v>
      </c>
      <c r="AX19" s="91">
        <f t="shared" si="4"/>
        <v>0</v>
      </c>
      <c r="AY19" s="91">
        <f t="shared" si="4"/>
        <v>0</v>
      </c>
      <c r="AZ19" s="91">
        <f t="shared" si="4"/>
        <v>0</v>
      </c>
      <c r="BA19" s="91">
        <f t="shared" si="4"/>
        <v>0</v>
      </c>
      <c r="BB19" s="91">
        <f t="shared" si="4"/>
        <v>0</v>
      </c>
      <c r="BC19" s="91"/>
      <c r="BD19" s="91">
        <f t="shared" si="4"/>
        <v>0</v>
      </c>
      <c r="BE19" s="91">
        <f t="shared" si="4"/>
        <v>0</v>
      </c>
      <c r="BF19" s="91">
        <f t="shared" si="4"/>
        <v>0</v>
      </c>
      <c r="BG19" s="91">
        <f t="shared" si="4"/>
        <v>0</v>
      </c>
      <c r="BH19" s="91">
        <f t="shared" si="4"/>
        <v>0</v>
      </c>
      <c r="BI19" s="91">
        <f t="shared" si="4"/>
        <v>0</v>
      </c>
      <c r="BJ19" s="91">
        <f t="shared" si="4"/>
        <v>0</v>
      </c>
      <c r="BK19" s="91">
        <f t="shared" si="4"/>
        <v>0</v>
      </c>
      <c r="BL19" s="91">
        <f t="shared" si="4"/>
        <v>0</v>
      </c>
      <c r="BM19" s="91">
        <f t="shared" si="4"/>
        <v>0</v>
      </c>
      <c r="BN19" s="91">
        <f t="shared" si="4"/>
        <v>0</v>
      </c>
      <c r="BO19" s="91">
        <f t="shared" si="4"/>
        <v>0</v>
      </c>
      <c r="BP19" s="91">
        <f t="shared" si="4"/>
        <v>0</v>
      </c>
      <c r="BQ19" s="91"/>
      <c r="BR19" s="91">
        <f>BR20+BR21</f>
        <v>0</v>
      </c>
      <c r="BS19" s="91">
        <f>BS20+BS21</f>
        <v>0</v>
      </c>
      <c r="BT19" s="92"/>
      <c r="BU19" s="34"/>
      <c r="BV19" s="34"/>
      <c r="BW19" s="34"/>
      <c r="BX19" s="93"/>
      <c r="BY19" s="93"/>
      <c r="BZ19" s="35"/>
      <c r="CA19" s="35"/>
      <c r="CB19" s="35"/>
      <c r="CC19" s="35"/>
      <c r="CD19" s="74"/>
    </row>
    <row r="20" spans="1:82" ht="12.75">
      <c r="A20" s="88">
        <v>60001201</v>
      </c>
      <c r="B20" s="89" t="s">
        <v>342</v>
      </c>
      <c r="C20" s="38">
        <f>SUM(D20:BS20)</f>
        <v>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24"/>
      <c r="AG20" s="24"/>
      <c r="AH20" s="24"/>
      <c r="AI20" s="39"/>
      <c r="AJ20" s="39"/>
      <c r="AK20" s="39"/>
      <c r="AL20" s="24"/>
      <c r="AM20" s="39"/>
      <c r="AN20" s="24"/>
      <c r="AO20" s="24"/>
      <c r="AP20" s="24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24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92"/>
      <c r="BR20" s="39"/>
      <c r="BS20" s="40"/>
      <c r="BT20" s="24"/>
      <c r="BU20" s="34"/>
      <c r="BV20" s="34"/>
      <c r="BW20" s="34"/>
      <c r="BX20" s="35"/>
      <c r="BY20" s="35"/>
      <c r="BZ20" s="35"/>
      <c r="CA20" s="35"/>
      <c r="CB20" s="35"/>
      <c r="CC20" s="35"/>
      <c r="CD20" s="74"/>
    </row>
    <row r="21" spans="1:82" ht="12.75">
      <c r="A21" s="88">
        <v>60001202</v>
      </c>
      <c r="B21" s="89" t="s">
        <v>343</v>
      </c>
      <c r="C21" s="38">
        <f>SUM(D21:BS21)</f>
        <v>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24"/>
      <c r="AG21" s="24"/>
      <c r="AH21" s="24"/>
      <c r="AI21" s="39"/>
      <c r="AJ21" s="39"/>
      <c r="AK21" s="39"/>
      <c r="AL21" s="24"/>
      <c r="AM21" s="39"/>
      <c r="AN21" s="24"/>
      <c r="AO21" s="24"/>
      <c r="AP21" s="24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24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24"/>
      <c r="BR21" s="39"/>
      <c r="BS21" s="40"/>
      <c r="BT21" s="24"/>
      <c r="BU21" s="34"/>
      <c r="BV21" s="34"/>
      <c r="BW21" s="34"/>
      <c r="BX21" s="35"/>
      <c r="BY21" s="35"/>
      <c r="BZ21" s="35"/>
      <c r="CA21" s="35"/>
      <c r="CB21" s="35"/>
      <c r="CC21" s="35"/>
      <c r="CD21" s="74"/>
    </row>
    <row r="22" spans="1:82" ht="12.75">
      <c r="A22" s="36">
        <v>60002</v>
      </c>
      <c r="B22" s="37" t="s">
        <v>91</v>
      </c>
      <c r="C22" s="38">
        <f>SUM(D22:BS22)</f>
        <v>-27113.61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24"/>
      <c r="AG22" s="24"/>
      <c r="AH22" s="24"/>
      <c r="AI22" s="39"/>
      <c r="AJ22" s="39"/>
      <c r="AK22" s="39"/>
      <c r="AL22" s="24"/>
      <c r="AM22" s="39"/>
      <c r="AN22" s="24"/>
      <c r="AO22" s="24"/>
      <c r="AP22" s="24"/>
      <c r="AQ22" s="39"/>
      <c r="AR22" s="39"/>
      <c r="AS22" s="39">
        <v>-27113.61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24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24"/>
      <c r="BR22" s="39"/>
      <c r="BS22" s="40"/>
      <c r="BT22" s="24"/>
      <c r="BU22" s="34"/>
      <c r="BV22" s="34"/>
      <c r="BW22" s="34"/>
      <c r="BX22" s="35"/>
      <c r="BY22" s="35"/>
      <c r="BZ22" s="35"/>
      <c r="CA22" s="35"/>
      <c r="CB22" s="35"/>
      <c r="CC22" s="35"/>
      <c r="CD22" s="74"/>
    </row>
    <row r="23" spans="1:82" ht="12.75">
      <c r="A23" s="28">
        <v>601</v>
      </c>
      <c r="B23" s="29" t="s">
        <v>92</v>
      </c>
      <c r="C23" s="30">
        <f>C24+C27</f>
        <v>264311.7</v>
      </c>
      <c r="D23" s="31">
        <f aca="true" t="shared" si="5" ref="D23:BN23">D24+D27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>J24+J27</f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5"/>
        <v>0</v>
      </c>
      <c r="P23" s="32">
        <f t="shared" si="5"/>
        <v>0</v>
      </c>
      <c r="Q23" s="32">
        <f t="shared" si="5"/>
        <v>0</v>
      </c>
      <c r="R23" s="32">
        <f t="shared" si="5"/>
        <v>0</v>
      </c>
      <c r="S23" s="32">
        <f t="shared" si="5"/>
        <v>0</v>
      </c>
      <c r="T23" s="32">
        <f t="shared" si="5"/>
        <v>0</v>
      </c>
      <c r="U23" s="32">
        <f t="shared" si="5"/>
        <v>0</v>
      </c>
      <c r="V23" s="32">
        <f t="shared" si="5"/>
        <v>0</v>
      </c>
      <c r="W23" s="32">
        <f t="shared" si="5"/>
        <v>0</v>
      </c>
      <c r="X23" s="32">
        <f t="shared" si="5"/>
        <v>0</v>
      </c>
      <c r="Y23" s="32">
        <f t="shared" si="5"/>
        <v>0</v>
      </c>
      <c r="Z23" s="32">
        <f t="shared" si="5"/>
        <v>0</v>
      </c>
      <c r="AA23" s="32">
        <f t="shared" si="5"/>
        <v>0</v>
      </c>
      <c r="AB23" s="32">
        <f>AB24+AB27</f>
        <v>0</v>
      </c>
      <c r="AC23" s="32">
        <f>AC24+AC27</f>
        <v>0</v>
      </c>
      <c r="AD23" s="32">
        <f>AD24+AD27</f>
        <v>0</v>
      </c>
      <c r="AE23" s="32">
        <f>AE24+AE27</f>
        <v>0</v>
      </c>
      <c r="AF23" s="24"/>
      <c r="AG23" s="24"/>
      <c r="AH23" s="24"/>
      <c r="AI23" s="32">
        <f>AI24+AI27</f>
        <v>0</v>
      </c>
      <c r="AJ23" s="32">
        <f>AJ24+AJ27</f>
        <v>0</v>
      </c>
      <c r="AK23" s="32">
        <f>AK24+AK27</f>
        <v>0</v>
      </c>
      <c r="AL23" s="24"/>
      <c r="AM23" s="32">
        <f>AM24+AM27</f>
        <v>0</v>
      </c>
      <c r="AN23" s="24"/>
      <c r="AO23" s="24"/>
      <c r="AP23" s="24"/>
      <c r="AQ23" s="32">
        <f>AQ24+AQ27</f>
        <v>0</v>
      </c>
      <c r="AR23" s="32">
        <f>AR24+AR27</f>
        <v>0</v>
      </c>
      <c r="AS23" s="32">
        <f t="shared" si="5"/>
        <v>264311.7</v>
      </c>
      <c r="AT23" s="32">
        <f t="shared" si="5"/>
        <v>0</v>
      </c>
      <c r="AU23" s="32">
        <f t="shared" si="5"/>
        <v>0</v>
      </c>
      <c r="AV23" s="32">
        <f>AV24+AV27</f>
        <v>0</v>
      </c>
      <c r="AW23" s="32">
        <f t="shared" si="5"/>
        <v>0</v>
      </c>
      <c r="AX23" s="32">
        <f>AX24+AX27</f>
        <v>0</v>
      </c>
      <c r="AY23" s="32">
        <f>AY24+AY27</f>
        <v>0</v>
      </c>
      <c r="AZ23" s="32">
        <f>AZ24+AZ27</f>
        <v>0</v>
      </c>
      <c r="BA23" s="32">
        <f>BA24+BA27</f>
        <v>0</v>
      </c>
      <c r="BB23" s="32">
        <f t="shared" si="5"/>
        <v>0</v>
      </c>
      <c r="BC23" s="24"/>
      <c r="BD23" s="32">
        <f t="shared" si="5"/>
        <v>0</v>
      </c>
      <c r="BE23" s="32">
        <f t="shared" si="5"/>
        <v>0</v>
      </c>
      <c r="BF23" s="32">
        <f t="shared" si="5"/>
        <v>0</v>
      </c>
      <c r="BG23" s="32">
        <f t="shared" si="5"/>
        <v>0</v>
      </c>
      <c r="BH23" s="32">
        <f t="shared" si="5"/>
        <v>0</v>
      </c>
      <c r="BI23" s="32">
        <f t="shared" si="5"/>
        <v>0</v>
      </c>
      <c r="BJ23" s="32">
        <f t="shared" si="5"/>
        <v>0</v>
      </c>
      <c r="BK23" s="32">
        <f t="shared" si="5"/>
        <v>0</v>
      </c>
      <c r="BL23" s="32">
        <f>BL24+BL27</f>
        <v>0</v>
      </c>
      <c r="BM23" s="32">
        <f t="shared" si="5"/>
        <v>0</v>
      </c>
      <c r="BN23" s="33">
        <f t="shared" si="5"/>
        <v>0</v>
      </c>
      <c r="BO23" s="33">
        <f>BO24+BO27</f>
        <v>0</v>
      </c>
      <c r="BP23" s="33">
        <f>BP24+BP27</f>
        <v>0</v>
      </c>
      <c r="BQ23" s="24"/>
      <c r="BR23" s="33">
        <f>BR24+BR27</f>
        <v>0</v>
      </c>
      <c r="BS23" s="32">
        <f>BS24+BS27</f>
        <v>0</v>
      </c>
      <c r="BT23" s="24"/>
      <c r="BU23" s="34"/>
      <c r="BV23" s="34"/>
      <c r="BW23" s="34"/>
      <c r="BX23" s="35"/>
      <c r="BY23" s="35"/>
      <c r="BZ23" s="35"/>
      <c r="CA23" s="35"/>
      <c r="CB23" s="35"/>
      <c r="CC23" s="35"/>
      <c r="CD23" s="74"/>
    </row>
    <row r="24" spans="1:82" ht="12.75">
      <c r="A24" s="36">
        <v>60101</v>
      </c>
      <c r="B24" s="37" t="s">
        <v>93</v>
      </c>
      <c r="C24" s="38">
        <f>C25+C26</f>
        <v>256990.19</v>
      </c>
      <c r="D24" s="41">
        <f aca="true" t="shared" si="6" ref="D24:BN24">D25+D26</f>
        <v>0</v>
      </c>
      <c r="E24" s="42">
        <f t="shared" si="6"/>
        <v>0</v>
      </c>
      <c r="F24" s="42">
        <f t="shared" si="6"/>
        <v>0</v>
      </c>
      <c r="G24" s="42">
        <f t="shared" si="6"/>
        <v>0</v>
      </c>
      <c r="H24" s="42">
        <f t="shared" si="6"/>
        <v>0</v>
      </c>
      <c r="I24" s="42">
        <f t="shared" si="6"/>
        <v>0</v>
      </c>
      <c r="J24" s="42">
        <f>J25+J26</f>
        <v>0</v>
      </c>
      <c r="K24" s="42">
        <f t="shared" si="6"/>
        <v>0</v>
      </c>
      <c r="L24" s="42">
        <f t="shared" si="6"/>
        <v>0</v>
      </c>
      <c r="M24" s="42">
        <f t="shared" si="6"/>
        <v>0</v>
      </c>
      <c r="N24" s="42">
        <f t="shared" si="6"/>
        <v>0</v>
      </c>
      <c r="O24" s="42">
        <f t="shared" si="6"/>
        <v>0</v>
      </c>
      <c r="P24" s="42">
        <f t="shared" si="6"/>
        <v>0</v>
      </c>
      <c r="Q24" s="42">
        <f t="shared" si="6"/>
        <v>0</v>
      </c>
      <c r="R24" s="42">
        <f t="shared" si="6"/>
        <v>0</v>
      </c>
      <c r="S24" s="42">
        <f t="shared" si="6"/>
        <v>0</v>
      </c>
      <c r="T24" s="42">
        <f t="shared" si="6"/>
        <v>0</v>
      </c>
      <c r="U24" s="42">
        <f t="shared" si="6"/>
        <v>0</v>
      </c>
      <c r="V24" s="42">
        <f t="shared" si="6"/>
        <v>0</v>
      </c>
      <c r="W24" s="42">
        <f t="shared" si="6"/>
        <v>0</v>
      </c>
      <c r="X24" s="42">
        <f t="shared" si="6"/>
        <v>0</v>
      </c>
      <c r="Y24" s="42">
        <f t="shared" si="6"/>
        <v>0</v>
      </c>
      <c r="Z24" s="42">
        <f t="shared" si="6"/>
        <v>0</v>
      </c>
      <c r="AA24" s="42">
        <f t="shared" si="6"/>
        <v>0</v>
      </c>
      <c r="AB24" s="42">
        <f>AB25+AB26</f>
        <v>0</v>
      </c>
      <c r="AC24" s="42">
        <f>AC25+AC26</f>
        <v>0</v>
      </c>
      <c r="AD24" s="42">
        <f>AD25+AD26</f>
        <v>0</v>
      </c>
      <c r="AE24" s="42">
        <f>AE25+AE26</f>
        <v>0</v>
      </c>
      <c r="AF24" s="24"/>
      <c r="AG24" s="24"/>
      <c r="AH24" s="24"/>
      <c r="AI24" s="42">
        <f>AI25+AI26</f>
        <v>0</v>
      </c>
      <c r="AJ24" s="42">
        <f>AJ25+AJ26</f>
        <v>0</v>
      </c>
      <c r="AK24" s="42">
        <f>AK25+AK26</f>
        <v>0</v>
      </c>
      <c r="AL24" s="24"/>
      <c r="AM24" s="42">
        <f>AM25+AM26</f>
        <v>0</v>
      </c>
      <c r="AN24" s="24"/>
      <c r="AO24" s="24"/>
      <c r="AP24" s="24"/>
      <c r="AQ24" s="42">
        <f>AQ25+AQ26</f>
        <v>0</v>
      </c>
      <c r="AR24" s="42">
        <f>AR25+AR26</f>
        <v>0</v>
      </c>
      <c r="AS24" s="42">
        <f t="shared" si="6"/>
        <v>256990.19</v>
      </c>
      <c r="AT24" s="42">
        <f t="shared" si="6"/>
        <v>0</v>
      </c>
      <c r="AU24" s="42">
        <f t="shared" si="6"/>
        <v>0</v>
      </c>
      <c r="AV24" s="42">
        <f>AV25+AV26</f>
        <v>0</v>
      </c>
      <c r="AW24" s="42">
        <f t="shared" si="6"/>
        <v>0</v>
      </c>
      <c r="AX24" s="42">
        <f>AX25+AX26</f>
        <v>0</v>
      </c>
      <c r="AY24" s="42">
        <f>AY25+AY26</f>
        <v>0</v>
      </c>
      <c r="AZ24" s="42">
        <f>AZ25+AZ26</f>
        <v>0</v>
      </c>
      <c r="BA24" s="42">
        <f>BA25+BA26</f>
        <v>0</v>
      </c>
      <c r="BB24" s="42">
        <f t="shared" si="6"/>
        <v>0</v>
      </c>
      <c r="BC24" s="24"/>
      <c r="BD24" s="42">
        <f t="shared" si="6"/>
        <v>0</v>
      </c>
      <c r="BE24" s="42">
        <f t="shared" si="6"/>
        <v>0</v>
      </c>
      <c r="BF24" s="42">
        <f t="shared" si="6"/>
        <v>0</v>
      </c>
      <c r="BG24" s="42">
        <f t="shared" si="6"/>
        <v>0</v>
      </c>
      <c r="BH24" s="42">
        <f t="shared" si="6"/>
        <v>0</v>
      </c>
      <c r="BI24" s="42">
        <f t="shared" si="6"/>
        <v>0</v>
      </c>
      <c r="BJ24" s="42">
        <f t="shared" si="6"/>
        <v>0</v>
      </c>
      <c r="BK24" s="42">
        <f t="shared" si="6"/>
        <v>0</v>
      </c>
      <c r="BL24" s="42">
        <f>BL25+BL26</f>
        <v>0</v>
      </c>
      <c r="BM24" s="42">
        <f t="shared" si="6"/>
        <v>0</v>
      </c>
      <c r="BN24" s="43">
        <f t="shared" si="6"/>
        <v>0</v>
      </c>
      <c r="BO24" s="43">
        <f>BO25+BO26</f>
        <v>0</v>
      </c>
      <c r="BP24" s="43">
        <f>BP25+BP26</f>
        <v>0</v>
      </c>
      <c r="BQ24" s="24"/>
      <c r="BR24" s="43">
        <f>BR25+BR26</f>
        <v>0</v>
      </c>
      <c r="BS24" s="42">
        <f>BS25+BS26</f>
        <v>0</v>
      </c>
      <c r="BT24" s="24"/>
      <c r="BU24" s="34"/>
      <c r="BV24" s="34"/>
      <c r="BW24" s="34"/>
      <c r="BX24" s="35"/>
      <c r="BY24" s="35"/>
      <c r="BZ24" s="35"/>
      <c r="CA24" s="35"/>
      <c r="CB24" s="35"/>
      <c r="CC24" s="35"/>
      <c r="CD24" s="74"/>
    </row>
    <row r="25" spans="1:82" ht="12.75">
      <c r="A25" s="44">
        <v>601011</v>
      </c>
      <c r="B25" s="45" t="s">
        <v>94</v>
      </c>
      <c r="C25" s="22">
        <f>SUM(D25:BS25)</f>
        <v>-190609.76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24"/>
      <c r="AG25" s="24"/>
      <c r="AH25" s="24"/>
      <c r="AI25" s="46"/>
      <c r="AJ25" s="46"/>
      <c r="AK25" s="46"/>
      <c r="AL25" s="24"/>
      <c r="AM25" s="46"/>
      <c r="AN25" s="24"/>
      <c r="AO25" s="24"/>
      <c r="AP25" s="24"/>
      <c r="AQ25" s="46"/>
      <c r="AR25" s="46"/>
      <c r="AS25" s="46">
        <v>-190609.76</v>
      </c>
      <c r="AT25" s="46"/>
      <c r="AU25" s="46"/>
      <c r="AV25" s="46"/>
      <c r="AW25" s="46"/>
      <c r="AX25" s="46"/>
      <c r="AY25" s="46"/>
      <c r="AZ25" s="46"/>
      <c r="BA25" s="46"/>
      <c r="BB25" s="46"/>
      <c r="BC25" s="24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24"/>
      <c r="BR25" s="46"/>
      <c r="BS25" s="47"/>
      <c r="BT25" s="24"/>
      <c r="BU25" s="34"/>
      <c r="BV25" s="34"/>
      <c r="BW25" s="34"/>
      <c r="BX25" s="35"/>
      <c r="BY25" s="35"/>
      <c r="BZ25" s="35"/>
      <c r="CA25" s="35"/>
      <c r="CB25" s="35"/>
      <c r="CC25" s="35"/>
      <c r="CD25" s="74"/>
    </row>
    <row r="26" spans="1:82" ht="12.75">
      <c r="A26" s="44">
        <v>601012</v>
      </c>
      <c r="B26" s="45" t="s">
        <v>95</v>
      </c>
      <c r="C26" s="22">
        <f>SUM(D26:BS26)</f>
        <v>447599.95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24"/>
      <c r="AG26" s="24"/>
      <c r="AH26" s="24"/>
      <c r="AI26" s="46"/>
      <c r="AJ26" s="46"/>
      <c r="AK26" s="46"/>
      <c r="AL26" s="24"/>
      <c r="AM26" s="46"/>
      <c r="AN26" s="24"/>
      <c r="AO26" s="24"/>
      <c r="AP26" s="24"/>
      <c r="AQ26" s="46"/>
      <c r="AR26" s="46"/>
      <c r="AS26" s="46">
        <v>447599.95</v>
      </c>
      <c r="AT26" s="46"/>
      <c r="AU26" s="46"/>
      <c r="AV26" s="46"/>
      <c r="AW26" s="46"/>
      <c r="AX26" s="46"/>
      <c r="AY26" s="46"/>
      <c r="AZ26" s="46"/>
      <c r="BA26" s="46"/>
      <c r="BB26" s="46"/>
      <c r="BC26" s="24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24"/>
      <c r="BR26" s="46"/>
      <c r="BS26" s="47"/>
      <c r="BT26" s="24"/>
      <c r="BU26" s="34"/>
      <c r="BV26" s="34"/>
      <c r="BW26" s="34"/>
      <c r="BX26" s="35"/>
      <c r="BY26" s="35"/>
      <c r="BZ26" s="35"/>
      <c r="CA26" s="35"/>
      <c r="CB26" s="35"/>
      <c r="CC26" s="35"/>
      <c r="CD26" s="74"/>
    </row>
    <row r="27" spans="1:82" ht="12.75">
      <c r="A27" s="36">
        <v>60102</v>
      </c>
      <c r="B27" s="37" t="s">
        <v>96</v>
      </c>
      <c r="C27" s="38">
        <f>C28+C29</f>
        <v>7321.51</v>
      </c>
      <c r="D27" s="41">
        <f aca="true" t="shared" si="7" ref="D27:BN27">D28+D29</f>
        <v>0</v>
      </c>
      <c r="E27" s="42">
        <f t="shared" si="7"/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>J28+J29</f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42">
        <f t="shared" si="7"/>
        <v>0</v>
      </c>
      <c r="O27" s="42">
        <f t="shared" si="7"/>
        <v>0</v>
      </c>
      <c r="P27" s="42">
        <f t="shared" si="7"/>
        <v>0</v>
      </c>
      <c r="Q27" s="42">
        <f t="shared" si="7"/>
        <v>0</v>
      </c>
      <c r="R27" s="42">
        <f t="shared" si="7"/>
        <v>0</v>
      </c>
      <c r="S27" s="42">
        <f t="shared" si="7"/>
        <v>0</v>
      </c>
      <c r="T27" s="42">
        <f t="shared" si="7"/>
        <v>0</v>
      </c>
      <c r="U27" s="42">
        <f t="shared" si="7"/>
        <v>0</v>
      </c>
      <c r="V27" s="42">
        <f t="shared" si="7"/>
        <v>0</v>
      </c>
      <c r="W27" s="42">
        <f t="shared" si="7"/>
        <v>0</v>
      </c>
      <c r="X27" s="42">
        <f t="shared" si="7"/>
        <v>0</v>
      </c>
      <c r="Y27" s="42">
        <f t="shared" si="7"/>
        <v>0</v>
      </c>
      <c r="Z27" s="42">
        <f t="shared" si="7"/>
        <v>0</v>
      </c>
      <c r="AA27" s="42">
        <f t="shared" si="7"/>
        <v>0</v>
      </c>
      <c r="AB27" s="42">
        <f>AB28+AB29</f>
        <v>0</v>
      </c>
      <c r="AC27" s="42">
        <f>AC28+AC29</f>
        <v>0</v>
      </c>
      <c r="AD27" s="42">
        <f>AD28+AD29</f>
        <v>0</v>
      </c>
      <c r="AE27" s="42">
        <f>AE28+AE29</f>
        <v>0</v>
      </c>
      <c r="AF27" s="24"/>
      <c r="AG27" s="24"/>
      <c r="AH27" s="24"/>
      <c r="AI27" s="42">
        <f>AI28+AI29</f>
        <v>0</v>
      </c>
      <c r="AJ27" s="42">
        <f>AJ28+AJ29</f>
        <v>0</v>
      </c>
      <c r="AK27" s="42">
        <f>AK28+AK29</f>
        <v>0</v>
      </c>
      <c r="AL27" s="24"/>
      <c r="AM27" s="42">
        <f>AM28+AM29</f>
        <v>0</v>
      </c>
      <c r="AN27" s="24"/>
      <c r="AO27" s="24"/>
      <c r="AP27" s="24"/>
      <c r="AQ27" s="42">
        <f>AQ28+AQ29</f>
        <v>0</v>
      </c>
      <c r="AR27" s="42">
        <f>AR28+AR29</f>
        <v>0</v>
      </c>
      <c r="AS27" s="42">
        <f t="shared" si="7"/>
        <v>7321.51</v>
      </c>
      <c r="AT27" s="42">
        <f t="shared" si="7"/>
        <v>0</v>
      </c>
      <c r="AU27" s="42">
        <f t="shared" si="7"/>
        <v>0</v>
      </c>
      <c r="AV27" s="42">
        <f>AV28+AV29</f>
        <v>0</v>
      </c>
      <c r="AW27" s="42">
        <f t="shared" si="7"/>
        <v>0</v>
      </c>
      <c r="AX27" s="42">
        <f>AX28+AX29</f>
        <v>0</v>
      </c>
      <c r="AY27" s="42">
        <f>AY28+AY29</f>
        <v>0</v>
      </c>
      <c r="AZ27" s="42">
        <f>AZ28+AZ29</f>
        <v>0</v>
      </c>
      <c r="BA27" s="42">
        <f>BA28+BA29</f>
        <v>0</v>
      </c>
      <c r="BB27" s="42">
        <f t="shared" si="7"/>
        <v>0</v>
      </c>
      <c r="BC27" s="24"/>
      <c r="BD27" s="42">
        <f t="shared" si="7"/>
        <v>0</v>
      </c>
      <c r="BE27" s="42">
        <f t="shared" si="7"/>
        <v>0</v>
      </c>
      <c r="BF27" s="42">
        <f t="shared" si="7"/>
        <v>0</v>
      </c>
      <c r="BG27" s="42">
        <f t="shared" si="7"/>
        <v>0</v>
      </c>
      <c r="BH27" s="42">
        <f t="shared" si="7"/>
        <v>0</v>
      </c>
      <c r="BI27" s="42">
        <f t="shared" si="7"/>
        <v>0</v>
      </c>
      <c r="BJ27" s="42">
        <f t="shared" si="7"/>
        <v>0</v>
      </c>
      <c r="BK27" s="42">
        <f t="shared" si="7"/>
        <v>0</v>
      </c>
      <c r="BL27" s="42">
        <f>BL28+BL29</f>
        <v>0</v>
      </c>
      <c r="BM27" s="42">
        <f t="shared" si="7"/>
        <v>0</v>
      </c>
      <c r="BN27" s="43">
        <f t="shared" si="7"/>
        <v>0</v>
      </c>
      <c r="BO27" s="43">
        <f>BO28+BO29</f>
        <v>0</v>
      </c>
      <c r="BP27" s="43">
        <f>BP28+BP29</f>
        <v>0</v>
      </c>
      <c r="BQ27" s="24"/>
      <c r="BR27" s="43">
        <f>BR28+BR29</f>
        <v>0</v>
      </c>
      <c r="BS27" s="42">
        <f>BS28+BS29</f>
        <v>0</v>
      </c>
      <c r="BT27" s="24"/>
      <c r="BU27" s="34"/>
      <c r="BV27" s="34"/>
      <c r="BW27" s="34"/>
      <c r="BX27" s="35"/>
      <c r="BY27" s="35"/>
      <c r="BZ27" s="35"/>
      <c r="CA27" s="35"/>
      <c r="CB27" s="35"/>
      <c r="CC27" s="35"/>
      <c r="CD27" s="74"/>
    </row>
    <row r="28" spans="1:82" ht="12.75">
      <c r="A28" s="44">
        <v>601021</v>
      </c>
      <c r="B28" s="48" t="s">
        <v>97</v>
      </c>
      <c r="C28" s="22">
        <f>SUM(D28:BS28)</f>
        <v>22174.95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24"/>
      <c r="AG28" s="24"/>
      <c r="AH28" s="24"/>
      <c r="AI28" s="46"/>
      <c r="AJ28" s="46"/>
      <c r="AK28" s="46"/>
      <c r="AL28" s="24"/>
      <c r="AM28" s="46"/>
      <c r="AN28" s="24"/>
      <c r="AO28" s="24"/>
      <c r="AP28" s="24"/>
      <c r="AQ28" s="46"/>
      <c r="AR28" s="46"/>
      <c r="AS28" s="46">
        <v>22174.95</v>
      </c>
      <c r="AT28" s="46"/>
      <c r="AU28" s="46"/>
      <c r="AV28" s="46"/>
      <c r="AW28" s="46"/>
      <c r="AX28" s="46"/>
      <c r="AY28" s="46"/>
      <c r="AZ28" s="46"/>
      <c r="BA28" s="46"/>
      <c r="BB28" s="46"/>
      <c r="BC28" s="24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24"/>
      <c r="BR28" s="46"/>
      <c r="BS28" s="47"/>
      <c r="BT28" s="24"/>
      <c r="BU28" s="34"/>
      <c r="BV28" s="34"/>
      <c r="BW28" s="34"/>
      <c r="BX28" s="35"/>
      <c r="BY28" s="35"/>
      <c r="BZ28" s="35"/>
      <c r="CA28" s="35"/>
      <c r="CB28" s="35"/>
      <c r="CC28" s="35"/>
      <c r="CD28" s="74"/>
    </row>
    <row r="29" spans="1:82" ht="12.75">
      <c r="A29" s="44">
        <v>601022</v>
      </c>
      <c r="B29" s="45" t="s">
        <v>98</v>
      </c>
      <c r="C29" s="22">
        <f>SUM(D29:BS29)</f>
        <v>-14853.44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24"/>
      <c r="AG29" s="24"/>
      <c r="AH29" s="24"/>
      <c r="AI29" s="46"/>
      <c r="AJ29" s="46"/>
      <c r="AK29" s="46"/>
      <c r="AL29" s="24"/>
      <c r="AM29" s="46"/>
      <c r="AN29" s="24"/>
      <c r="AO29" s="24"/>
      <c r="AP29" s="24"/>
      <c r="AQ29" s="46"/>
      <c r="AR29" s="46"/>
      <c r="AS29" s="46">
        <v>-14853.44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24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24"/>
      <c r="BR29" s="46"/>
      <c r="BS29" s="47"/>
      <c r="BT29" s="24"/>
      <c r="BU29" s="34"/>
      <c r="BV29" s="34"/>
      <c r="BW29" s="34"/>
      <c r="BX29" s="35"/>
      <c r="BY29" s="35"/>
      <c r="BZ29" s="35"/>
      <c r="CA29" s="35"/>
      <c r="CB29" s="35"/>
      <c r="CC29" s="35"/>
      <c r="CD29" s="74"/>
    </row>
    <row r="30" spans="1:82" ht="12.75">
      <c r="A30" s="28">
        <v>602</v>
      </c>
      <c r="B30" s="29" t="s">
        <v>99</v>
      </c>
      <c r="C30" s="30">
        <f>C31+C34</f>
        <v>0</v>
      </c>
      <c r="D30" s="31">
        <f aca="true" t="shared" si="8" ref="D30:BN30">D31+D34</f>
        <v>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>J31+J34</f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 t="shared" si="8"/>
        <v>0</v>
      </c>
      <c r="P30" s="32">
        <f t="shared" si="8"/>
        <v>0</v>
      </c>
      <c r="Q30" s="32">
        <f t="shared" si="8"/>
        <v>0</v>
      </c>
      <c r="R30" s="32">
        <f t="shared" si="8"/>
        <v>0</v>
      </c>
      <c r="S30" s="32">
        <f t="shared" si="8"/>
        <v>0</v>
      </c>
      <c r="T30" s="32">
        <f t="shared" si="8"/>
        <v>0</v>
      </c>
      <c r="U30" s="32">
        <f t="shared" si="8"/>
        <v>0</v>
      </c>
      <c r="V30" s="32">
        <f t="shared" si="8"/>
        <v>0</v>
      </c>
      <c r="W30" s="32">
        <f t="shared" si="8"/>
        <v>0</v>
      </c>
      <c r="X30" s="32">
        <f t="shared" si="8"/>
        <v>0</v>
      </c>
      <c r="Y30" s="32">
        <f t="shared" si="8"/>
        <v>0</v>
      </c>
      <c r="Z30" s="32">
        <f t="shared" si="8"/>
        <v>0</v>
      </c>
      <c r="AA30" s="32">
        <f t="shared" si="8"/>
        <v>0</v>
      </c>
      <c r="AB30" s="32">
        <f>AB31+AB34</f>
        <v>0</v>
      </c>
      <c r="AC30" s="32">
        <f>AC31+AC34</f>
        <v>0</v>
      </c>
      <c r="AD30" s="32">
        <f>AD31+AD34</f>
        <v>0</v>
      </c>
      <c r="AE30" s="32">
        <f>AE31+AE34</f>
        <v>0</v>
      </c>
      <c r="AF30" s="24"/>
      <c r="AG30" s="24"/>
      <c r="AH30" s="24"/>
      <c r="AI30" s="32">
        <f>AI31+AI34</f>
        <v>0</v>
      </c>
      <c r="AJ30" s="32">
        <f>AJ31+AJ34</f>
        <v>0</v>
      </c>
      <c r="AK30" s="32">
        <f>AK31+AK34</f>
        <v>0</v>
      </c>
      <c r="AL30" s="24"/>
      <c r="AM30" s="32">
        <f>AM31+AM34</f>
        <v>0</v>
      </c>
      <c r="AN30" s="24"/>
      <c r="AO30" s="24"/>
      <c r="AP30" s="24"/>
      <c r="AQ30" s="32">
        <f>AQ31+AQ34</f>
        <v>0</v>
      </c>
      <c r="AR30" s="32">
        <f>AR31+AR34</f>
        <v>0</v>
      </c>
      <c r="AS30" s="32">
        <f t="shared" si="8"/>
        <v>0</v>
      </c>
      <c r="AT30" s="32">
        <f t="shared" si="8"/>
        <v>0</v>
      </c>
      <c r="AU30" s="32">
        <f t="shared" si="8"/>
        <v>0</v>
      </c>
      <c r="AV30" s="32">
        <f>AV31+AV34</f>
        <v>0</v>
      </c>
      <c r="AW30" s="32">
        <f t="shared" si="8"/>
        <v>0</v>
      </c>
      <c r="AX30" s="32">
        <f>AX31+AX34</f>
        <v>0</v>
      </c>
      <c r="AY30" s="32">
        <f>AY31+AY34</f>
        <v>0</v>
      </c>
      <c r="AZ30" s="32">
        <f>AZ31+AZ34</f>
        <v>0</v>
      </c>
      <c r="BA30" s="32">
        <f>BA31+BA34</f>
        <v>0</v>
      </c>
      <c r="BB30" s="32">
        <f t="shared" si="8"/>
        <v>0</v>
      </c>
      <c r="BC30" s="24"/>
      <c r="BD30" s="32">
        <f t="shared" si="8"/>
        <v>0</v>
      </c>
      <c r="BE30" s="32">
        <f t="shared" si="8"/>
        <v>0</v>
      </c>
      <c r="BF30" s="32">
        <f t="shared" si="8"/>
        <v>0</v>
      </c>
      <c r="BG30" s="32">
        <f t="shared" si="8"/>
        <v>0</v>
      </c>
      <c r="BH30" s="32">
        <f t="shared" si="8"/>
        <v>0</v>
      </c>
      <c r="BI30" s="32">
        <f t="shared" si="8"/>
        <v>0</v>
      </c>
      <c r="BJ30" s="32">
        <f t="shared" si="8"/>
        <v>0</v>
      </c>
      <c r="BK30" s="32">
        <f t="shared" si="8"/>
        <v>0</v>
      </c>
      <c r="BL30" s="32">
        <f>BL31+BL34</f>
        <v>0</v>
      </c>
      <c r="BM30" s="32">
        <f t="shared" si="8"/>
        <v>0</v>
      </c>
      <c r="BN30" s="33">
        <f t="shared" si="8"/>
        <v>0</v>
      </c>
      <c r="BO30" s="33">
        <f>BO31+BO34</f>
        <v>0</v>
      </c>
      <c r="BP30" s="33">
        <f>BP31+BP34</f>
        <v>0</v>
      </c>
      <c r="BQ30" s="24"/>
      <c r="BR30" s="33">
        <f>BR31+BR34</f>
        <v>0</v>
      </c>
      <c r="BS30" s="32">
        <f>BS31+BS34</f>
        <v>0</v>
      </c>
      <c r="BT30" s="24"/>
      <c r="BU30" s="34"/>
      <c r="BV30" s="34"/>
      <c r="BW30" s="34"/>
      <c r="BX30" s="35"/>
      <c r="BY30" s="35"/>
      <c r="BZ30" s="35"/>
      <c r="CA30" s="35"/>
      <c r="CB30" s="35"/>
      <c r="CC30" s="35"/>
      <c r="CD30" s="74"/>
    </row>
    <row r="31" spans="1:82" ht="12.75">
      <c r="A31" s="36">
        <v>60201</v>
      </c>
      <c r="B31" s="37" t="s">
        <v>100</v>
      </c>
      <c r="C31" s="38">
        <f>C32+C33</f>
        <v>0</v>
      </c>
      <c r="D31" s="41">
        <f aca="true" t="shared" si="9" ref="D31:BN31">D32+D33</f>
        <v>0</v>
      </c>
      <c r="E31" s="42">
        <f t="shared" si="9"/>
        <v>0</v>
      </c>
      <c r="F31" s="42">
        <f t="shared" si="9"/>
        <v>0</v>
      </c>
      <c r="G31" s="42">
        <f t="shared" si="9"/>
        <v>0</v>
      </c>
      <c r="H31" s="42">
        <f t="shared" si="9"/>
        <v>0</v>
      </c>
      <c r="I31" s="42">
        <f t="shared" si="9"/>
        <v>0</v>
      </c>
      <c r="J31" s="42">
        <f>J32+J33</f>
        <v>0</v>
      </c>
      <c r="K31" s="42">
        <f t="shared" si="9"/>
        <v>0</v>
      </c>
      <c r="L31" s="42">
        <f t="shared" si="9"/>
        <v>0</v>
      </c>
      <c r="M31" s="42">
        <f t="shared" si="9"/>
        <v>0</v>
      </c>
      <c r="N31" s="42">
        <f t="shared" si="9"/>
        <v>0</v>
      </c>
      <c r="O31" s="42">
        <f t="shared" si="9"/>
        <v>0</v>
      </c>
      <c r="P31" s="42">
        <f t="shared" si="9"/>
        <v>0</v>
      </c>
      <c r="Q31" s="42">
        <f t="shared" si="9"/>
        <v>0</v>
      </c>
      <c r="R31" s="42">
        <f t="shared" si="9"/>
        <v>0</v>
      </c>
      <c r="S31" s="42">
        <f t="shared" si="9"/>
        <v>0</v>
      </c>
      <c r="T31" s="42">
        <f t="shared" si="9"/>
        <v>0</v>
      </c>
      <c r="U31" s="42">
        <f t="shared" si="9"/>
        <v>0</v>
      </c>
      <c r="V31" s="42">
        <f t="shared" si="9"/>
        <v>0</v>
      </c>
      <c r="W31" s="42">
        <f t="shared" si="9"/>
        <v>0</v>
      </c>
      <c r="X31" s="42">
        <f t="shared" si="9"/>
        <v>0</v>
      </c>
      <c r="Y31" s="42">
        <f t="shared" si="9"/>
        <v>0</v>
      </c>
      <c r="Z31" s="42">
        <f t="shared" si="9"/>
        <v>0</v>
      </c>
      <c r="AA31" s="42">
        <f t="shared" si="9"/>
        <v>0</v>
      </c>
      <c r="AB31" s="42">
        <f>AB32+AB33</f>
        <v>0</v>
      </c>
      <c r="AC31" s="42">
        <f>AC32+AC33</f>
        <v>0</v>
      </c>
      <c r="AD31" s="42">
        <f>AD32+AD33</f>
        <v>0</v>
      </c>
      <c r="AE31" s="42">
        <f>AE32+AE33</f>
        <v>0</v>
      </c>
      <c r="AF31" s="24"/>
      <c r="AG31" s="24"/>
      <c r="AH31" s="24"/>
      <c r="AI31" s="42">
        <f>AI32+AI33</f>
        <v>0</v>
      </c>
      <c r="AJ31" s="42">
        <f>AJ32+AJ33</f>
        <v>0</v>
      </c>
      <c r="AK31" s="42">
        <f>AK32+AK33</f>
        <v>0</v>
      </c>
      <c r="AL31" s="24"/>
      <c r="AM31" s="42">
        <f>AM32+AM33</f>
        <v>0</v>
      </c>
      <c r="AN31" s="24"/>
      <c r="AO31" s="24"/>
      <c r="AP31" s="24"/>
      <c r="AQ31" s="42">
        <f>AQ32+AQ33</f>
        <v>0</v>
      </c>
      <c r="AR31" s="42">
        <f>AR32+AR33</f>
        <v>0</v>
      </c>
      <c r="AS31" s="42">
        <f t="shared" si="9"/>
        <v>0</v>
      </c>
      <c r="AT31" s="42">
        <f t="shared" si="9"/>
        <v>0</v>
      </c>
      <c r="AU31" s="42">
        <f t="shared" si="9"/>
        <v>0</v>
      </c>
      <c r="AV31" s="42">
        <f>AV32+AV33</f>
        <v>0</v>
      </c>
      <c r="AW31" s="42">
        <f t="shared" si="9"/>
        <v>0</v>
      </c>
      <c r="AX31" s="42">
        <f>AX32+AX33</f>
        <v>0</v>
      </c>
      <c r="AY31" s="42">
        <f>AY32+AY33</f>
        <v>0</v>
      </c>
      <c r="AZ31" s="42">
        <f>AZ32+AZ33</f>
        <v>0</v>
      </c>
      <c r="BA31" s="42">
        <f>BA32+BA33</f>
        <v>0</v>
      </c>
      <c r="BB31" s="42">
        <f t="shared" si="9"/>
        <v>0</v>
      </c>
      <c r="BC31" s="24"/>
      <c r="BD31" s="42">
        <f t="shared" si="9"/>
        <v>0</v>
      </c>
      <c r="BE31" s="42">
        <f t="shared" si="9"/>
        <v>0</v>
      </c>
      <c r="BF31" s="42">
        <f t="shared" si="9"/>
        <v>0</v>
      </c>
      <c r="BG31" s="42">
        <f t="shared" si="9"/>
        <v>0</v>
      </c>
      <c r="BH31" s="42">
        <f t="shared" si="9"/>
        <v>0</v>
      </c>
      <c r="BI31" s="42">
        <f t="shared" si="9"/>
        <v>0</v>
      </c>
      <c r="BJ31" s="42">
        <f t="shared" si="9"/>
        <v>0</v>
      </c>
      <c r="BK31" s="42">
        <f t="shared" si="9"/>
        <v>0</v>
      </c>
      <c r="BL31" s="42">
        <f>BL32+BL33</f>
        <v>0</v>
      </c>
      <c r="BM31" s="42">
        <f t="shared" si="9"/>
        <v>0</v>
      </c>
      <c r="BN31" s="43">
        <f t="shared" si="9"/>
        <v>0</v>
      </c>
      <c r="BO31" s="43">
        <f>BO32+BO33</f>
        <v>0</v>
      </c>
      <c r="BP31" s="43">
        <f>BP32+BP33</f>
        <v>0</v>
      </c>
      <c r="BQ31" s="24"/>
      <c r="BR31" s="43">
        <f>BR32+BR33</f>
        <v>0</v>
      </c>
      <c r="BS31" s="42">
        <f>BS32+BS33</f>
        <v>0</v>
      </c>
      <c r="BT31" s="24"/>
      <c r="BU31" s="34"/>
      <c r="BV31" s="34"/>
      <c r="BW31" s="34"/>
      <c r="BX31" s="35"/>
      <c r="BY31" s="35"/>
      <c r="BZ31" s="35"/>
      <c r="CA31" s="35"/>
      <c r="CB31" s="35"/>
      <c r="CC31" s="35"/>
      <c r="CD31" s="74"/>
    </row>
    <row r="32" spans="1:82" ht="12.75">
      <c r="A32" s="44">
        <v>602011</v>
      </c>
      <c r="B32" s="45" t="s">
        <v>101</v>
      </c>
      <c r="C32" s="22">
        <f>SUM(D32:BS32)</f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24"/>
      <c r="AG32" s="24"/>
      <c r="AH32" s="24"/>
      <c r="AI32" s="46"/>
      <c r="AJ32" s="46"/>
      <c r="AK32" s="46"/>
      <c r="AL32" s="24"/>
      <c r="AM32" s="46"/>
      <c r="AN32" s="24"/>
      <c r="AO32" s="24"/>
      <c r="AP32" s="24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24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24"/>
      <c r="BR32" s="46"/>
      <c r="BS32" s="47"/>
      <c r="BT32" s="24"/>
      <c r="BU32" s="34"/>
      <c r="BV32" s="34"/>
      <c r="BW32" s="34"/>
      <c r="BX32" s="35"/>
      <c r="BY32" s="35"/>
      <c r="BZ32" s="35"/>
      <c r="CA32" s="35"/>
      <c r="CB32" s="35"/>
      <c r="CC32" s="35"/>
      <c r="CD32" s="74"/>
    </row>
    <row r="33" spans="1:82" ht="12.75">
      <c r="A33" s="44">
        <v>602012</v>
      </c>
      <c r="B33" s="45" t="s">
        <v>102</v>
      </c>
      <c r="C33" s="22">
        <f>SUM(D33:BS33)</f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24"/>
      <c r="AG33" s="24"/>
      <c r="AH33" s="24"/>
      <c r="AI33" s="46"/>
      <c r="AJ33" s="46"/>
      <c r="AK33" s="46"/>
      <c r="AL33" s="24"/>
      <c r="AM33" s="46"/>
      <c r="AN33" s="24"/>
      <c r="AO33" s="24"/>
      <c r="AP33" s="24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24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24"/>
      <c r="BR33" s="46"/>
      <c r="BS33" s="47"/>
      <c r="BT33" s="24"/>
      <c r="BU33" s="34"/>
      <c r="BV33" s="34"/>
      <c r="BW33" s="34"/>
      <c r="BX33" s="35"/>
      <c r="BY33" s="35"/>
      <c r="BZ33" s="35"/>
      <c r="CA33" s="35"/>
      <c r="CB33" s="35"/>
      <c r="CC33" s="35"/>
      <c r="CD33" s="74"/>
    </row>
    <row r="34" spans="1:82" ht="12.75">
      <c r="A34" s="36">
        <v>60202</v>
      </c>
      <c r="B34" s="37" t="s">
        <v>103</v>
      </c>
      <c r="C34" s="38">
        <f>C35+C36</f>
        <v>0</v>
      </c>
      <c r="D34" s="41">
        <f aca="true" t="shared" si="10" ref="D34:BN34">D35+D36</f>
        <v>0</v>
      </c>
      <c r="E34" s="42">
        <f t="shared" si="10"/>
        <v>0</v>
      </c>
      <c r="F34" s="42">
        <f t="shared" si="10"/>
        <v>0</v>
      </c>
      <c r="G34" s="42">
        <f t="shared" si="10"/>
        <v>0</v>
      </c>
      <c r="H34" s="42">
        <f t="shared" si="10"/>
        <v>0</v>
      </c>
      <c r="I34" s="42">
        <f t="shared" si="10"/>
        <v>0</v>
      </c>
      <c r="J34" s="42">
        <f>J35+J36</f>
        <v>0</v>
      </c>
      <c r="K34" s="42">
        <f t="shared" si="10"/>
        <v>0</v>
      </c>
      <c r="L34" s="42">
        <f t="shared" si="10"/>
        <v>0</v>
      </c>
      <c r="M34" s="42">
        <f t="shared" si="10"/>
        <v>0</v>
      </c>
      <c r="N34" s="42">
        <f t="shared" si="10"/>
        <v>0</v>
      </c>
      <c r="O34" s="42">
        <f t="shared" si="10"/>
        <v>0</v>
      </c>
      <c r="P34" s="42">
        <f t="shared" si="10"/>
        <v>0</v>
      </c>
      <c r="Q34" s="42">
        <f t="shared" si="10"/>
        <v>0</v>
      </c>
      <c r="R34" s="42">
        <f t="shared" si="10"/>
        <v>0</v>
      </c>
      <c r="S34" s="42">
        <f t="shared" si="10"/>
        <v>0</v>
      </c>
      <c r="T34" s="42">
        <f t="shared" si="10"/>
        <v>0</v>
      </c>
      <c r="U34" s="42">
        <f t="shared" si="10"/>
        <v>0</v>
      </c>
      <c r="V34" s="42">
        <f t="shared" si="10"/>
        <v>0</v>
      </c>
      <c r="W34" s="42">
        <f t="shared" si="10"/>
        <v>0</v>
      </c>
      <c r="X34" s="42">
        <f t="shared" si="10"/>
        <v>0</v>
      </c>
      <c r="Y34" s="42">
        <f t="shared" si="10"/>
        <v>0</v>
      </c>
      <c r="Z34" s="42">
        <f t="shared" si="10"/>
        <v>0</v>
      </c>
      <c r="AA34" s="42">
        <f t="shared" si="10"/>
        <v>0</v>
      </c>
      <c r="AB34" s="42">
        <f>AB35+AB36</f>
        <v>0</v>
      </c>
      <c r="AC34" s="42">
        <f>AC35+AC36</f>
        <v>0</v>
      </c>
      <c r="AD34" s="42">
        <f>AD35+AD36</f>
        <v>0</v>
      </c>
      <c r="AE34" s="42">
        <f>AE35+AE36</f>
        <v>0</v>
      </c>
      <c r="AF34" s="24"/>
      <c r="AG34" s="24"/>
      <c r="AH34" s="24"/>
      <c r="AI34" s="42">
        <f>AI35+AI36</f>
        <v>0</v>
      </c>
      <c r="AJ34" s="42">
        <f>AJ35+AJ36</f>
        <v>0</v>
      </c>
      <c r="AK34" s="42">
        <f>AK35+AK36</f>
        <v>0</v>
      </c>
      <c r="AL34" s="24"/>
      <c r="AM34" s="42">
        <f>AM35+AM36</f>
        <v>0</v>
      </c>
      <c r="AN34" s="24"/>
      <c r="AO34" s="24"/>
      <c r="AP34" s="24"/>
      <c r="AQ34" s="42">
        <f>AQ35+AQ36</f>
        <v>0</v>
      </c>
      <c r="AR34" s="42">
        <f>AR35+AR36</f>
        <v>0</v>
      </c>
      <c r="AS34" s="42">
        <f t="shared" si="10"/>
        <v>0</v>
      </c>
      <c r="AT34" s="42">
        <f t="shared" si="10"/>
        <v>0</v>
      </c>
      <c r="AU34" s="42">
        <f t="shared" si="10"/>
        <v>0</v>
      </c>
      <c r="AV34" s="42">
        <f>AV35+AV36</f>
        <v>0</v>
      </c>
      <c r="AW34" s="42">
        <f t="shared" si="10"/>
        <v>0</v>
      </c>
      <c r="AX34" s="42">
        <f>AX35+AX36</f>
        <v>0</v>
      </c>
      <c r="AY34" s="42">
        <f>AY35+AY36</f>
        <v>0</v>
      </c>
      <c r="AZ34" s="42">
        <f>AZ35+AZ36</f>
        <v>0</v>
      </c>
      <c r="BA34" s="42">
        <f>BA35+BA36</f>
        <v>0</v>
      </c>
      <c r="BB34" s="42">
        <f t="shared" si="10"/>
        <v>0</v>
      </c>
      <c r="BC34" s="24"/>
      <c r="BD34" s="42">
        <f t="shared" si="10"/>
        <v>0</v>
      </c>
      <c r="BE34" s="42">
        <f t="shared" si="10"/>
        <v>0</v>
      </c>
      <c r="BF34" s="42">
        <f t="shared" si="10"/>
        <v>0</v>
      </c>
      <c r="BG34" s="42">
        <f t="shared" si="10"/>
        <v>0</v>
      </c>
      <c r="BH34" s="42">
        <f t="shared" si="10"/>
        <v>0</v>
      </c>
      <c r="BI34" s="42">
        <f t="shared" si="10"/>
        <v>0</v>
      </c>
      <c r="BJ34" s="42">
        <f t="shared" si="10"/>
        <v>0</v>
      </c>
      <c r="BK34" s="42">
        <f t="shared" si="10"/>
        <v>0</v>
      </c>
      <c r="BL34" s="42">
        <f>BL35+BL36</f>
        <v>0</v>
      </c>
      <c r="BM34" s="42">
        <f t="shared" si="10"/>
        <v>0</v>
      </c>
      <c r="BN34" s="43">
        <f t="shared" si="10"/>
        <v>0</v>
      </c>
      <c r="BO34" s="43">
        <f>BO35+BO36</f>
        <v>0</v>
      </c>
      <c r="BP34" s="43">
        <f>BP35+BP36</f>
        <v>0</v>
      </c>
      <c r="BQ34" s="24"/>
      <c r="BR34" s="43">
        <f>BR35+BR36</f>
        <v>0</v>
      </c>
      <c r="BS34" s="42">
        <f>BS35+BS36</f>
        <v>0</v>
      </c>
      <c r="BT34" s="24"/>
      <c r="BU34" s="34"/>
      <c r="BV34" s="34"/>
      <c r="BW34" s="34"/>
      <c r="BX34" s="35"/>
      <c r="BY34" s="35"/>
      <c r="BZ34" s="35"/>
      <c r="CA34" s="35"/>
      <c r="CB34" s="35"/>
      <c r="CC34" s="35"/>
      <c r="CD34" s="74"/>
    </row>
    <row r="35" spans="1:82" ht="12.75">
      <c r="A35" s="44">
        <v>602021</v>
      </c>
      <c r="B35" s="45" t="s">
        <v>104</v>
      </c>
      <c r="C35" s="22">
        <f>SUM(D35:BS35)</f>
        <v>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24"/>
      <c r="AG35" s="24"/>
      <c r="AH35" s="24"/>
      <c r="AI35" s="46"/>
      <c r="AJ35" s="46"/>
      <c r="AK35" s="46"/>
      <c r="AL35" s="24"/>
      <c r="AM35" s="46"/>
      <c r="AN35" s="24"/>
      <c r="AO35" s="24"/>
      <c r="AP35" s="24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24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24"/>
      <c r="BR35" s="46"/>
      <c r="BS35" s="47"/>
      <c r="BT35" s="24"/>
      <c r="BU35" s="34"/>
      <c r="BV35" s="34"/>
      <c r="BW35" s="34"/>
      <c r="BX35" s="35"/>
      <c r="BY35" s="35"/>
      <c r="BZ35" s="35"/>
      <c r="CA35" s="35"/>
      <c r="CB35" s="35"/>
      <c r="CC35" s="35"/>
      <c r="CD35" s="74"/>
    </row>
    <row r="36" spans="1:82" ht="12.75">
      <c r="A36" s="44">
        <v>602022</v>
      </c>
      <c r="B36" s="45" t="s">
        <v>105</v>
      </c>
      <c r="C36" s="22">
        <f>SUM(D36:BS36)</f>
        <v>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24"/>
      <c r="AG36" s="24"/>
      <c r="AH36" s="24"/>
      <c r="AI36" s="46"/>
      <c r="AJ36" s="46"/>
      <c r="AK36" s="46"/>
      <c r="AL36" s="24"/>
      <c r="AM36" s="46"/>
      <c r="AN36" s="24"/>
      <c r="AO36" s="24"/>
      <c r="AP36" s="24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24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24"/>
      <c r="BR36" s="46"/>
      <c r="BS36" s="47"/>
      <c r="BT36" s="24"/>
      <c r="BU36" s="34"/>
      <c r="BV36" s="34"/>
      <c r="BW36" s="34"/>
      <c r="BX36" s="35"/>
      <c r="BY36" s="35"/>
      <c r="BZ36" s="35"/>
      <c r="CA36" s="35"/>
      <c r="CB36" s="35"/>
      <c r="CC36" s="35"/>
      <c r="CD36" s="74"/>
    </row>
    <row r="37" spans="1:82" ht="12.75">
      <c r="A37" s="28">
        <v>603</v>
      </c>
      <c r="B37" s="29" t="s">
        <v>106</v>
      </c>
      <c r="C37" s="30">
        <f>C38+C48+C57+C66+C67+C70+C73+C77+C78</f>
        <v>0</v>
      </c>
      <c r="D37" s="31">
        <f aca="true" t="shared" si="11" ref="D37:BN37">D38+D48+D57+D66+D67+D70+D73+D77+D78</f>
        <v>0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>J38+J48+J57+J66+J67+J70+J73+J77+J78</f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1"/>
        <v>0</v>
      </c>
      <c r="O37" s="32">
        <f t="shared" si="11"/>
        <v>0</v>
      </c>
      <c r="P37" s="32">
        <f t="shared" si="11"/>
        <v>0</v>
      </c>
      <c r="Q37" s="32">
        <f t="shared" si="11"/>
        <v>0</v>
      </c>
      <c r="R37" s="32">
        <f t="shared" si="11"/>
        <v>0</v>
      </c>
      <c r="S37" s="32">
        <f t="shared" si="11"/>
        <v>0</v>
      </c>
      <c r="T37" s="32">
        <f t="shared" si="11"/>
        <v>0</v>
      </c>
      <c r="U37" s="32">
        <f t="shared" si="11"/>
        <v>0</v>
      </c>
      <c r="V37" s="32">
        <f t="shared" si="11"/>
        <v>0</v>
      </c>
      <c r="W37" s="32">
        <f t="shared" si="11"/>
        <v>0</v>
      </c>
      <c r="X37" s="32">
        <f t="shared" si="11"/>
        <v>0</v>
      </c>
      <c r="Y37" s="32">
        <f t="shared" si="11"/>
        <v>0</v>
      </c>
      <c r="Z37" s="32">
        <f t="shared" si="11"/>
        <v>0</v>
      </c>
      <c r="AA37" s="32">
        <f t="shared" si="11"/>
        <v>0</v>
      </c>
      <c r="AB37" s="32">
        <f>AB38+AB48+AB57+AB66+AB67+AB70+AB73+AB77+AB78</f>
        <v>0</v>
      </c>
      <c r="AC37" s="32">
        <f>AC38+AC48+AC57+AC66+AC67+AC70+AC73+AC77+AC78</f>
        <v>0</v>
      </c>
      <c r="AD37" s="32">
        <f>AD38+AD48+AD57+AD66+AD67+AD70+AD73+AD77+AD78</f>
        <v>0</v>
      </c>
      <c r="AE37" s="32">
        <f>AE38+AE48+AE57+AE66+AE67+AE70+AE73+AE77+AE78</f>
        <v>0</v>
      </c>
      <c r="AF37" s="24"/>
      <c r="AG37" s="24"/>
      <c r="AH37" s="24"/>
      <c r="AI37" s="32">
        <f>AI38+AI48+AI57+AI66+AI67+AI70+AI73+AI77+AI78</f>
        <v>0</v>
      </c>
      <c r="AJ37" s="32">
        <f>AJ38+AJ48+AJ57+AJ66+AJ67+AJ70+AJ73+AJ77+AJ78</f>
        <v>0</v>
      </c>
      <c r="AK37" s="32">
        <f>AK38+AK48+AK57+AK66+AK67+AK70+AK73+AK77+AK78</f>
        <v>0</v>
      </c>
      <c r="AL37" s="24"/>
      <c r="AM37" s="32">
        <f>AM38+AM48+AM57+AM66+AM67+AM70+AM73+AM77+AM78</f>
        <v>0</v>
      </c>
      <c r="AN37" s="24"/>
      <c r="AO37" s="24"/>
      <c r="AP37" s="24"/>
      <c r="AQ37" s="32">
        <f>AQ38+AQ48+AQ57+AQ66+AQ67+AQ70+AQ73+AQ77+AQ78</f>
        <v>0</v>
      </c>
      <c r="AR37" s="32">
        <f>AR38+AR48+AR57+AR66+AR67+AR70+AR73+AR77+AR78</f>
        <v>0</v>
      </c>
      <c r="AS37" s="32">
        <f t="shared" si="11"/>
        <v>0</v>
      </c>
      <c r="AT37" s="32">
        <f>AT38+AT48+AT57+AT66+AT67+AT70+AT73+AT77+AT78</f>
        <v>0</v>
      </c>
      <c r="AU37" s="32">
        <f>AU38+AU48+AU57+AU66+AU67+AU70+AU73+AU77+AU78</f>
        <v>0</v>
      </c>
      <c r="AV37" s="32">
        <f>AV38+AV48+AV57+AV66+AV67+AV70+AV73+AV77+AV78</f>
        <v>0</v>
      </c>
      <c r="AW37" s="32">
        <f t="shared" si="11"/>
        <v>0</v>
      </c>
      <c r="AX37" s="32">
        <f>AX38+AX48+AX57+AX66+AX67+AX70+AX73+AX77+AX78</f>
        <v>0</v>
      </c>
      <c r="AY37" s="32">
        <f>AY38+AY48+AY57+AY66+AY67+AY70+AY73+AY77+AY78</f>
        <v>0</v>
      </c>
      <c r="AZ37" s="32">
        <f>AZ38+AZ48+AZ57+AZ66+AZ67+AZ70+AZ73+AZ77+AZ78</f>
        <v>0</v>
      </c>
      <c r="BA37" s="32">
        <f>BA38+BA48+BA57+BA66+BA67+BA70+BA73+BA77+BA78</f>
        <v>0</v>
      </c>
      <c r="BB37" s="32">
        <f t="shared" si="11"/>
        <v>0</v>
      </c>
      <c r="BC37" s="24"/>
      <c r="BD37" s="32">
        <f t="shared" si="11"/>
        <v>0</v>
      </c>
      <c r="BE37" s="32">
        <f t="shared" si="11"/>
        <v>0</v>
      </c>
      <c r="BF37" s="32">
        <f t="shared" si="11"/>
        <v>0</v>
      </c>
      <c r="BG37" s="32">
        <f t="shared" si="11"/>
        <v>0</v>
      </c>
      <c r="BH37" s="32">
        <f t="shared" si="11"/>
        <v>0</v>
      </c>
      <c r="BI37" s="32">
        <f t="shared" si="11"/>
        <v>0</v>
      </c>
      <c r="BJ37" s="32">
        <f t="shared" si="11"/>
        <v>0</v>
      </c>
      <c r="BK37" s="32">
        <f t="shared" si="11"/>
        <v>0</v>
      </c>
      <c r="BL37" s="32">
        <f>BL38+BL48+BL57+BL66+BL67+BL70+BL73+BL77+BL78</f>
        <v>0</v>
      </c>
      <c r="BM37" s="32">
        <f t="shared" si="11"/>
        <v>0</v>
      </c>
      <c r="BN37" s="33">
        <f t="shared" si="11"/>
        <v>0</v>
      </c>
      <c r="BO37" s="33">
        <f>BO38+BO48+BO57+BO66+BO67+BO70+BO73+BO77+BO78</f>
        <v>0</v>
      </c>
      <c r="BP37" s="33">
        <f>BP38+BP48+BP57+BP66+BP67+BP70+BP73+BP77+BP78</f>
        <v>0</v>
      </c>
      <c r="BQ37" s="24"/>
      <c r="BR37" s="33">
        <f>BR38+BR48+BR57+BR66+BR67+BR70+BR73+BR77+BR78</f>
        <v>0</v>
      </c>
      <c r="BS37" s="32">
        <f>BS38+BS48+BS57+BS66+BS67+BS70+BS73+BS77+BS78</f>
        <v>0</v>
      </c>
      <c r="BT37" s="24"/>
      <c r="BU37" s="34"/>
      <c r="BV37" s="34"/>
      <c r="BW37" s="34"/>
      <c r="BX37" s="35"/>
      <c r="BY37" s="35"/>
      <c r="BZ37" s="35"/>
      <c r="CA37" s="35"/>
      <c r="CB37" s="35"/>
      <c r="CC37" s="35"/>
      <c r="CD37" s="74"/>
    </row>
    <row r="38" spans="1:82" ht="12.75">
      <c r="A38" s="36">
        <v>60301</v>
      </c>
      <c r="B38" s="37" t="s">
        <v>107</v>
      </c>
      <c r="C38" s="38">
        <f>C39+C40+C41+C42+C43+C44+C45+C46+C47</f>
        <v>0</v>
      </c>
      <c r="D38" s="41">
        <f aca="true" t="shared" si="12" ref="D38:BN38">D39+D40+D41+D42+D43+D44+D45+D46+D47</f>
        <v>0</v>
      </c>
      <c r="E38" s="42">
        <f t="shared" si="12"/>
        <v>0</v>
      </c>
      <c r="F38" s="42">
        <f t="shared" si="12"/>
        <v>0</v>
      </c>
      <c r="G38" s="42">
        <f t="shared" si="12"/>
        <v>0</v>
      </c>
      <c r="H38" s="42">
        <f t="shared" si="12"/>
        <v>0</v>
      </c>
      <c r="I38" s="42">
        <f t="shared" si="12"/>
        <v>0</v>
      </c>
      <c r="J38" s="42">
        <f>J39+J40+J41+J42+J43+J44+J45+J46+J47</f>
        <v>0</v>
      </c>
      <c r="K38" s="42">
        <f t="shared" si="12"/>
        <v>0</v>
      </c>
      <c r="L38" s="42">
        <f t="shared" si="12"/>
        <v>0</v>
      </c>
      <c r="M38" s="42">
        <f t="shared" si="12"/>
        <v>0</v>
      </c>
      <c r="N38" s="42">
        <f t="shared" si="12"/>
        <v>0</v>
      </c>
      <c r="O38" s="42">
        <f t="shared" si="12"/>
        <v>0</v>
      </c>
      <c r="P38" s="42">
        <f t="shared" si="12"/>
        <v>0</v>
      </c>
      <c r="Q38" s="42">
        <f t="shared" si="12"/>
        <v>0</v>
      </c>
      <c r="R38" s="42">
        <f t="shared" si="12"/>
        <v>0</v>
      </c>
      <c r="S38" s="42">
        <f t="shared" si="12"/>
        <v>0</v>
      </c>
      <c r="T38" s="42">
        <f t="shared" si="12"/>
        <v>0</v>
      </c>
      <c r="U38" s="42">
        <f t="shared" si="12"/>
        <v>0</v>
      </c>
      <c r="V38" s="42">
        <f t="shared" si="12"/>
        <v>0</v>
      </c>
      <c r="W38" s="42">
        <f t="shared" si="12"/>
        <v>0</v>
      </c>
      <c r="X38" s="42">
        <f t="shared" si="12"/>
        <v>0</v>
      </c>
      <c r="Y38" s="42">
        <f t="shared" si="12"/>
        <v>0</v>
      </c>
      <c r="Z38" s="42">
        <f t="shared" si="12"/>
        <v>0</v>
      </c>
      <c r="AA38" s="42">
        <f t="shared" si="12"/>
        <v>0</v>
      </c>
      <c r="AB38" s="42">
        <f>AB39+AB40+AB41+AB42+AB43+AB44+AB45+AB46+AB47</f>
        <v>0</v>
      </c>
      <c r="AC38" s="42">
        <f>AC39+AC40+AC41+AC42+AC43+AC44+AC45+AC46+AC47</f>
        <v>0</v>
      </c>
      <c r="AD38" s="42">
        <f>AD39+AD40+AD41+AD42+AD43+AD44+AD45+AD46+AD47</f>
        <v>0</v>
      </c>
      <c r="AE38" s="42">
        <f>AE39+AE40+AE41+AE42+AE43+AE44+AE45+AE46+AE47</f>
        <v>0</v>
      </c>
      <c r="AF38" s="24"/>
      <c r="AG38" s="24"/>
      <c r="AH38" s="24"/>
      <c r="AI38" s="42">
        <f>AI39+AI40+AI41+AI42+AI43+AI44+AI45+AI46+AI47</f>
        <v>0</v>
      </c>
      <c r="AJ38" s="42">
        <f>AJ39+AJ40+AJ41+AJ42+AJ43+AJ44+AJ45+AJ46+AJ47</f>
        <v>0</v>
      </c>
      <c r="AK38" s="42">
        <f>AK39+AK40+AK41+AK42+AK43+AK44+AK45+AK46+AK47</f>
        <v>0</v>
      </c>
      <c r="AL38" s="24"/>
      <c r="AM38" s="42">
        <f>AM39+AM40+AM41+AM42+AM43+AM44+AM45+AM46+AM47</f>
        <v>0</v>
      </c>
      <c r="AN38" s="24"/>
      <c r="AO38" s="24"/>
      <c r="AP38" s="24"/>
      <c r="AQ38" s="42">
        <f>AQ39+AQ40+AQ41+AQ42+AQ43+AQ44+AQ45+AQ46+AQ47</f>
        <v>0</v>
      </c>
      <c r="AR38" s="42">
        <f>AR39+AR40+AR41+AR42+AR43+AR44+AR45+AR46+AR47</f>
        <v>0</v>
      </c>
      <c r="AS38" s="42">
        <f t="shared" si="12"/>
        <v>0</v>
      </c>
      <c r="AT38" s="42">
        <f>AT39+AT40+AT41+AT42+AT43+AT44+AT45+AT46+AT47</f>
        <v>0</v>
      </c>
      <c r="AU38" s="42">
        <f>AU39+AU40+AU41+AU42+AU43+AU44+AU45+AU46+AU47</f>
        <v>0</v>
      </c>
      <c r="AV38" s="42">
        <f>AV39+AV40+AV41+AV42+AV43+AV44+AV45+AV46+AV47</f>
        <v>0</v>
      </c>
      <c r="AW38" s="42">
        <f t="shared" si="12"/>
        <v>0</v>
      </c>
      <c r="AX38" s="42">
        <f>AX39+AX40+AX41+AX42+AX43+AX44+AX45+AX46+AX47</f>
        <v>0</v>
      </c>
      <c r="AY38" s="42">
        <f>AY39+AY40+AY41+AY42+AY43+AY44+AY45+AY46+AY47</f>
        <v>0</v>
      </c>
      <c r="AZ38" s="42">
        <f>AZ39+AZ40+AZ41+AZ42+AZ43+AZ44+AZ45+AZ46+AZ47</f>
        <v>0</v>
      </c>
      <c r="BA38" s="42">
        <f>BA39+BA40+BA41+BA42+BA43+BA44+BA45+BA46+BA47</f>
        <v>0</v>
      </c>
      <c r="BB38" s="42">
        <f t="shared" si="12"/>
        <v>0</v>
      </c>
      <c r="BC38" s="24"/>
      <c r="BD38" s="42">
        <f t="shared" si="12"/>
        <v>0</v>
      </c>
      <c r="BE38" s="42">
        <f t="shared" si="12"/>
        <v>0</v>
      </c>
      <c r="BF38" s="42">
        <f t="shared" si="12"/>
        <v>0</v>
      </c>
      <c r="BG38" s="42">
        <f t="shared" si="12"/>
        <v>0</v>
      </c>
      <c r="BH38" s="42">
        <f t="shared" si="12"/>
        <v>0</v>
      </c>
      <c r="BI38" s="42">
        <f t="shared" si="12"/>
        <v>0</v>
      </c>
      <c r="BJ38" s="42">
        <f t="shared" si="12"/>
        <v>0</v>
      </c>
      <c r="BK38" s="42">
        <f t="shared" si="12"/>
        <v>0</v>
      </c>
      <c r="BL38" s="42">
        <f>BL39+BL40+BL41+BL42+BL43+BL44+BL45+BL46+BL47</f>
        <v>0</v>
      </c>
      <c r="BM38" s="42">
        <f t="shared" si="12"/>
        <v>0</v>
      </c>
      <c r="BN38" s="43">
        <f t="shared" si="12"/>
        <v>0</v>
      </c>
      <c r="BO38" s="43">
        <f>BO39+BO40+BO41+BO42+BO43+BO44+BO45+BO46+BO47</f>
        <v>0</v>
      </c>
      <c r="BP38" s="43">
        <f>BP39+BP40+BP41+BP42+BP43+BP44+BP45+BP46+BP47</f>
        <v>0</v>
      </c>
      <c r="BQ38" s="24"/>
      <c r="BR38" s="43">
        <f>BR39+BR40+BR41+BR42+BR43+BR44+BR45+BR46+BR47</f>
        <v>0</v>
      </c>
      <c r="BS38" s="42">
        <f>BS39+BS40+BS41+BS42+BS43+BS44+BS45+BS46+BS47</f>
        <v>0</v>
      </c>
      <c r="BT38" s="24"/>
      <c r="BU38" s="34"/>
      <c r="BV38" s="34"/>
      <c r="BW38" s="34"/>
      <c r="BX38" s="35"/>
      <c r="BY38" s="35"/>
      <c r="BZ38" s="35"/>
      <c r="CA38" s="35"/>
      <c r="CB38" s="35"/>
      <c r="CC38" s="35"/>
      <c r="CD38" s="74"/>
    </row>
    <row r="39" spans="1:82" ht="12.75">
      <c r="A39" s="44">
        <v>603011</v>
      </c>
      <c r="B39" s="45" t="s">
        <v>108</v>
      </c>
      <c r="C39" s="22">
        <f>SUM(D39:BS39)</f>
        <v>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24"/>
      <c r="AG39" s="24"/>
      <c r="AH39" s="24"/>
      <c r="AI39" s="46"/>
      <c r="AJ39" s="46"/>
      <c r="AK39" s="46"/>
      <c r="AL39" s="24"/>
      <c r="AM39" s="46"/>
      <c r="AN39" s="24"/>
      <c r="AO39" s="24"/>
      <c r="AP39" s="24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24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24"/>
      <c r="BR39" s="46"/>
      <c r="BS39" s="47"/>
      <c r="BT39" s="24"/>
      <c r="BU39" s="34"/>
      <c r="BV39" s="34"/>
      <c r="BW39" s="34"/>
      <c r="BX39" s="35"/>
      <c r="BY39" s="35"/>
      <c r="BZ39" s="35"/>
      <c r="CA39" s="35"/>
      <c r="CB39" s="35"/>
      <c r="CC39" s="35"/>
      <c r="CD39" s="74"/>
    </row>
    <row r="40" spans="1:82" ht="12.75">
      <c r="A40" s="44">
        <v>603012</v>
      </c>
      <c r="B40" s="45" t="s">
        <v>109</v>
      </c>
      <c r="C40" s="22">
        <f>SUM(D40:BS40)</f>
        <v>0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24"/>
      <c r="AG40" s="24"/>
      <c r="AH40" s="24"/>
      <c r="AI40" s="46"/>
      <c r="AJ40" s="46"/>
      <c r="AK40" s="46"/>
      <c r="AL40" s="24"/>
      <c r="AM40" s="46"/>
      <c r="AN40" s="24"/>
      <c r="AO40" s="24"/>
      <c r="AP40" s="24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24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24"/>
      <c r="BR40" s="46"/>
      <c r="BS40" s="47"/>
      <c r="BT40" s="24"/>
      <c r="BU40" s="34"/>
      <c r="BV40" s="34"/>
      <c r="BW40" s="34"/>
      <c r="BX40" s="35"/>
      <c r="BY40" s="35"/>
      <c r="BZ40" s="35"/>
      <c r="CA40" s="35"/>
      <c r="CB40" s="35"/>
      <c r="CC40" s="35"/>
      <c r="CD40" s="74"/>
    </row>
    <row r="41" spans="1:82" ht="12.75">
      <c r="A41" s="44">
        <v>603013</v>
      </c>
      <c r="B41" s="45" t="s">
        <v>110</v>
      </c>
      <c r="C41" s="22">
        <f>SUM(D41:BS41)</f>
        <v>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24"/>
      <c r="AG41" s="24"/>
      <c r="AH41" s="24"/>
      <c r="AI41" s="46"/>
      <c r="AJ41" s="46"/>
      <c r="AK41" s="46"/>
      <c r="AL41" s="24"/>
      <c r="AM41" s="46"/>
      <c r="AN41" s="24"/>
      <c r="AO41" s="24"/>
      <c r="AP41" s="24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24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24"/>
      <c r="BR41" s="46"/>
      <c r="BS41" s="47"/>
      <c r="BT41" s="24"/>
      <c r="BU41" s="34"/>
      <c r="BV41" s="34"/>
      <c r="BW41" s="34"/>
      <c r="BX41" s="35"/>
      <c r="BY41" s="35"/>
      <c r="BZ41" s="35"/>
      <c r="CA41" s="35"/>
      <c r="CB41" s="35"/>
      <c r="CC41" s="35"/>
      <c r="CD41" s="74"/>
    </row>
    <row r="42" spans="1:82" ht="12.75">
      <c r="A42" s="44">
        <v>603014</v>
      </c>
      <c r="B42" s="45" t="s">
        <v>111</v>
      </c>
      <c r="C42" s="22">
        <f aca="true" t="shared" si="13" ref="C42:C47">SUM(D42:BS42)</f>
        <v>0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24"/>
      <c r="AG42" s="24"/>
      <c r="AH42" s="24"/>
      <c r="AI42" s="46"/>
      <c r="AJ42" s="46"/>
      <c r="AK42" s="46"/>
      <c r="AL42" s="24"/>
      <c r="AM42" s="46"/>
      <c r="AN42" s="24"/>
      <c r="AO42" s="24"/>
      <c r="AP42" s="24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24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24"/>
      <c r="BR42" s="46"/>
      <c r="BS42" s="47"/>
      <c r="BT42" s="24"/>
      <c r="BU42" s="34"/>
      <c r="BV42" s="34"/>
      <c r="BW42" s="34"/>
      <c r="BX42" s="35"/>
      <c r="BY42" s="35"/>
      <c r="BZ42" s="35"/>
      <c r="CA42" s="35"/>
      <c r="CB42" s="35"/>
      <c r="CC42" s="35"/>
      <c r="CD42" s="74"/>
    </row>
    <row r="43" spans="1:82" ht="12.75">
      <c r="A43" s="44">
        <v>603015</v>
      </c>
      <c r="B43" s="45" t="s">
        <v>112</v>
      </c>
      <c r="C43" s="22">
        <f t="shared" si="13"/>
        <v>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24"/>
      <c r="AG43" s="24"/>
      <c r="AH43" s="24"/>
      <c r="AI43" s="46"/>
      <c r="AJ43" s="46"/>
      <c r="AK43" s="46"/>
      <c r="AL43" s="24"/>
      <c r="AM43" s="46"/>
      <c r="AN43" s="24"/>
      <c r="AO43" s="24"/>
      <c r="AP43" s="24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24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24"/>
      <c r="BR43" s="46"/>
      <c r="BS43" s="47"/>
      <c r="BT43" s="24"/>
      <c r="BU43" s="34"/>
      <c r="BV43" s="34"/>
      <c r="BW43" s="34"/>
      <c r="BX43" s="35"/>
      <c r="BY43" s="35"/>
      <c r="BZ43" s="35"/>
      <c r="CA43" s="35"/>
      <c r="CB43" s="35"/>
      <c r="CC43" s="35"/>
      <c r="CD43" s="74"/>
    </row>
    <row r="44" spans="1:82" ht="12.75">
      <c r="A44" s="44">
        <v>603016</v>
      </c>
      <c r="B44" s="45" t="s">
        <v>113</v>
      </c>
      <c r="C44" s="22">
        <f t="shared" si="13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24"/>
      <c r="AG44" s="24"/>
      <c r="AH44" s="24"/>
      <c r="AI44" s="46"/>
      <c r="AJ44" s="46"/>
      <c r="AK44" s="46"/>
      <c r="AL44" s="24"/>
      <c r="AM44" s="46"/>
      <c r="AN44" s="24"/>
      <c r="AO44" s="24"/>
      <c r="AP44" s="24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24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24"/>
      <c r="BR44" s="46"/>
      <c r="BS44" s="47"/>
      <c r="BT44" s="24"/>
      <c r="BU44" s="34"/>
      <c r="BV44" s="34"/>
      <c r="BW44" s="34"/>
      <c r="BX44" s="35"/>
      <c r="BY44" s="35"/>
      <c r="BZ44" s="35"/>
      <c r="CA44" s="35"/>
      <c r="CB44" s="35"/>
      <c r="CC44" s="35"/>
      <c r="CD44" s="74"/>
    </row>
    <row r="45" spans="1:82" ht="12.75">
      <c r="A45" s="44">
        <v>603017</v>
      </c>
      <c r="B45" s="45" t="s">
        <v>114</v>
      </c>
      <c r="C45" s="22">
        <f t="shared" si="13"/>
        <v>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24"/>
      <c r="AG45" s="24"/>
      <c r="AH45" s="24"/>
      <c r="AI45" s="46"/>
      <c r="AJ45" s="46"/>
      <c r="AK45" s="46"/>
      <c r="AL45" s="24"/>
      <c r="AM45" s="46"/>
      <c r="AN45" s="24"/>
      <c r="AO45" s="24"/>
      <c r="AP45" s="24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24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24"/>
      <c r="BR45" s="46"/>
      <c r="BS45" s="47"/>
      <c r="BT45" s="24"/>
      <c r="BU45" s="34"/>
      <c r="BV45" s="34"/>
      <c r="BW45" s="34"/>
      <c r="BX45" s="35"/>
      <c r="BY45" s="35"/>
      <c r="BZ45" s="35"/>
      <c r="CA45" s="35"/>
      <c r="CB45" s="35"/>
      <c r="CC45" s="35"/>
      <c r="CD45" s="74"/>
    </row>
    <row r="46" spans="1:82" ht="12.75">
      <c r="A46" s="44">
        <v>603018</v>
      </c>
      <c r="B46" s="45" t="s">
        <v>115</v>
      </c>
      <c r="C46" s="22">
        <f t="shared" si="13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24"/>
      <c r="AG46" s="24"/>
      <c r="AH46" s="24"/>
      <c r="AI46" s="46"/>
      <c r="AJ46" s="46"/>
      <c r="AK46" s="46"/>
      <c r="AL46" s="24"/>
      <c r="AM46" s="46"/>
      <c r="AN46" s="24"/>
      <c r="AO46" s="24"/>
      <c r="AP46" s="24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24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24"/>
      <c r="BR46" s="46"/>
      <c r="BS46" s="47"/>
      <c r="BT46" s="24"/>
      <c r="BU46" s="34"/>
      <c r="BV46" s="34"/>
      <c r="BW46" s="34"/>
      <c r="BX46" s="35"/>
      <c r="BY46" s="35"/>
      <c r="BZ46" s="35"/>
      <c r="CA46" s="35"/>
      <c r="CB46" s="35"/>
      <c r="CC46" s="35"/>
      <c r="CD46" s="74"/>
    </row>
    <row r="47" spans="1:82" ht="12.75">
      <c r="A47" s="44">
        <v>603019</v>
      </c>
      <c r="B47" s="45" t="s">
        <v>116</v>
      </c>
      <c r="C47" s="22">
        <f t="shared" si="13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24"/>
      <c r="AG47" s="24"/>
      <c r="AH47" s="24"/>
      <c r="AI47" s="46"/>
      <c r="AJ47" s="46"/>
      <c r="AK47" s="46"/>
      <c r="AL47" s="24"/>
      <c r="AM47" s="46"/>
      <c r="AN47" s="24"/>
      <c r="AO47" s="24"/>
      <c r="AP47" s="24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24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24"/>
      <c r="BR47" s="46"/>
      <c r="BS47" s="47"/>
      <c r="BT47" s="24"/>
      <c r="BU47" s="34"/>
      <c r="BV47" s="34"/>
      <c r="BW47" s="34"/>
      <c r="BX47" s="35"/>
      <c r="BY47" s="35"/>
      <c r="BZ47" s="35"/>
      <c r="CA47" s="35"/>
      <c r="CB47" s="35"/>
      <c r="CC47" s="35"/>
      <c r="CD47" s="74"/>
    </row>
    <row r="48" spans="1:82" ht="12.75">
      <c r="A48" s="36">
        <v>60302</v>
      </c>
      <c r="B48" s="37" t="s">
        <v>117</v>
      </c>
      <c r="C48" s="38">
        <f>C49+C50+C51+C52+C53+C54+C55+C56</f>
        <v>0</v>
      </c>
      <c r="D48" s="41">
        <f aca="true" t="shared" si="14" ref="D48:BN48">D49+D50+D51+D52+D53+D54+D55+D56</f>
        <v>0</v>
      </c>
      <c r="E48" s="42">
        <f t="shared" si="14"/>
        <v>0</v>
      </c>
      <c r="F48" s="42">
        <f t="shared" si="14"/>
        <v>0</v>
      </c>
      <c r="G48" s="42">
        <f t="shared" si="14"/>
        <v>0</v>
      </c>
      <c r="H48" s="42">
        <f t="shared" si="14"/>
        <v>0</v>
      </c>
      <c r="I48" s="42">
        <f t="shared" si="14"/>
        <v>0</v>
      </c>
      <c r="J48" s="42">
        <f>J49+J50+J51+J52+J53+J54+J55+J56</f>
        <v>0</v>
      </c>
      <c r="K48" s="42">
        <f t="shared" si="14"/>
        <v>0</v>
      </c>
      <c r="L48" s="42">
        <f t="shared" si="14"/>
        <v>0</v>
      </c>
      <c r="M48" s="42">
        <f t="shared" si="14"/>
        <v>0</v>
      </c>
      <c r="N48" s="42">
        <f t="shared" si="14"/>
        <v>0</v>
      </c>
      <c r="O48" s="42">
        <f t="shared" si="14"/>
        <v>0</v>
      </c>
      <c r="P48" s="42">
        <f t="shared" si="14"/>
        <v>0</v>
      </c>
      <c r="Q48" s="42">
        <f t="shared" si="14"/>
        <v>0</v>
      </c>
      <c r="R48" s="42">
        <f t="shared" si="14"/>
        <v>0</v>
      </c>
      <c r="S48" s="42">
        <f t="shared" si="14"/>
        <v>0</v>
      </c>
      <c r="T48" s="42">
        <f t="shared" si="14"/>
        <v>0</v>
      </c>
      <c r="U48" s="42">
        <f t="shared" si="14"/>
        <v>0</v>
      </c>
      <c r="V48" s="42">
        <f t="shared" si="14"/>
        <v>0</v>
      </c>
      <c r="W48" s="42">
        <f t="shared" si="14"/>
        <v>0</v>
      </c>
      <c r="X48" s="42">
        <f t="shared" si="14"/>
        <v>0</v>
      </c>
      <c r="Y48" s="42">
        <f t="shared" si="14"/>
        <v>0</v>
      </c>
      <c r="Z48" s="42">
        <f t="shared" si="14"/>
        <v>0</v>
      </c>
      <c r="AA48" s="42">
        <f t="shared" si="14"/>
        <v>0</v>
      </c>
      <c r="AB48" s="42">
        <f>AB49+AB50+AB51+AB52+AB53+AB54+AB55+AB56</f>
        <v>0</v>
      </c>
      <c r="AC48" s="42">
        <f>AC49+AC50+AC51+AC52+AC53+AC54+AC55+AC56</f>
        <v>0</v>
      </c>
      <c r="AD48" s="42">
        <f>AD49+AD50+AD51+AD52+AD53+AD54+AD55+AD56</f>
        <v>0</v>
      </c>
      <c r="AE48" s="42">
        <f>AE49+AE50+AE51+AE52+AE53+AE54+AE55+AE56</f>
        <v>0</v>
      </c>
      <c r="AF48" s="24"/>
      <c r="AG48" s="24"/>
      <c r="AH48" s="24"/>
      <c r="AI48" s="42">
        <f>AI49+AI50+AI51+AI52+AI53+AI54+AI55+AI56</f>
        <v>0</v>
      </c>
      <c r="AJ48" s="42">
        <f>AJ49+AJ50+AJ51+AJ52+AJ53+AJ54+AJ55+AJ56</f>
        <v>0</v>
      </c>
      <c r="AK48" s="42">
        <f>AK49+AK50+AK51+AK52+AK53+AK54+AK55+AK56</f>
        <v>0</v>
      </c>
      <c r="AL48" s="24"/>
      <c r="AM48" s="42">
        <f>AM49+AM50+AM51+AM52+AM53+AM54+AM55+AM56</f>
        <v>0</v>
      </c>
      <c r="AN48" s="24"/>
      <c r="AO48" s="24"/>
      <c r="AP48" s="24"/>
      <c r="AQ48" s="42">
        <f>AQ49+AQ50+AQ51+AQ52+AQ53+AQ54+AQ55+AQ56</f>
        <v>0</v>
      </c>
      <c r="AR48" s="42">
        <f>AR49+AR50+AR51+AR52+AR53+AR54+AR55+AR56</f>
        <v>0</v>
      </c>
      <c r="AS48" s="42">
        <f t="shared" si="14"/>
        <v>0</v>
      </c>
      <c r="AT48" s="42">
        <f>AT49+AT50+AT51+AT52+AT53+AT54+AT55+AT56</f>
        <v>0</v>
      </c>
      <c r="AU48" s="42">
        <f>AU49+AU50+AU51+AU52+AU53+AU54+AU55+AU56</f>
        <v>0</v>
      </c>
      <c r="AV48" s="42">
        <f>AV49+AV50+AV51+AV52+AV53+AV54+AV55+AV56</f>
        <v>0</v>
      </c>
      <c r="AW48" s="42">
        <f t="shared" si="14"/>
        <v>0</v>
      </c>
      <c r="AX48" s="42">
        <f>AX49+AX50+AX51+AX52+AX53+AX54+AX55+AX56</f>
        <v>0</v>
      </c>
      <c r="AY48" s="42">
        <f>AY49+AY50+AY51+AY52+AY53+AY54+AY55+AY56</f>
        <v>0</v>
      </c>
      <c r="AZ48" s="42">
        <f>AZ49+AZ50+AZ51+AZ52+AZ53+AZ54+AZ55+AZ56</f>
        <v>0</v>
      </c>
      <c r="BA48" s="42">
        <f>BA49+BA50+BA51+BA52+BA53+BA54+BA55+BA56</f>
        <v>0</v>
      </c>
      <c r="BB48" s="42">
        <f t="shared" si="14"/>
        <v>0</v>
      </c>
      <c r="BC48" s="24"/>
      <c r="BD48" s="42">
        <f t="shared" si="14"/>
        <v>0</v>
      </c>
      <c r="BE48" s="42">
        <f t="shared" si="14"/>
        <v>0</v>
      </c>
      <c r="BF48" s="42">
        <f t="shared" si="14"/>
        <v>0</v>
      </c>
      <c r="BG48" s="42">
        <f t="shared" si="14"/>
        <v>0</v>
      </c>
      <c r="BH48" s="42">
        <f t="shared" si="14"/>
        <v>0</v>
      </c>
      <c r="BI48" s="42">
        <f t="shared" si="14"/>
        <v>0</v>
      </c>
      <c r="BJ48" s="42">
        <f t="shared" si="14"/>
        <v>0</v>
      </c>
      <c r="BK48" s="42">
        <f t="shared" si="14"/>
        <v>0</v>
      </c>
      <c r="BL48" s="42">
        <f>BL49+BL50+BL51+BL52+BL53+BL54+BL55+BL56</f>
        <v>0</v>
      </c>
      <c r="BM48" s="42">
        <f t="shared" si="14"/>
        <v>0</v>
      </c>
      <c r="BN48" s="43">
        <f t="shared" si="14"/>
        <v>0</v>
      </c>
      <c r="BO48" s="43">
        <f>BO49+BO50+BO51+BO52+BO53+BO54+BO55+BO56</f>
        <v>0</v>
      </c>
      <c r="BP48" s="43">
        <f>BP49+BP50+BP51+BP52+BP53+BP54+BP55+BP56</f>
        <v>0</v>
      </c>
      <c r="BQ48" s="24"/>
      <c r="BR48" s="43">
        <f>BR49+BR50+BR51+BR52+BR53+BR54+BR55+BR56</f>
        <v>0</v>
      </c>
      <c r="BS48" s="42">
        <f>BS49+BS50+BS51+BS52+BS53+BS54+BS55+BS56</f>
        <v>0</v>
      </c>
      <c r="BT48" s="24"/>
      <c r="BU48" s="34"/>
      <c r="BV48" s="34"/>
      <c r="BW48" s="34"/>
      <c r="BX48" s="35"/>
      <c r="BY48" s="35"/>
      <c r="BZ48" s="35"/>
      <c r="CA48" s="35"/>
      <c r="CB48" s="35"/>
      <c r="CC48" s="35"/>
      <c r="CD48" s="74"/>
    </row>
    <row r="49" spans="1:82" ht="12.75">
      <c r="A49" s="44">
        <v>603021</v>
      </c>
      <c r="B49" s="45" t="s">
        <v>108</v>
      </c>
      <c r="C49" s="22">
        <f>SUM(D49:BS49)</f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24"/>
      <c r="AG49" s="24"/>
      <c r="AH49" s="24"/>
      <c r="AI49" s="46"/>
      <c r="AJ49" s="46"/>
      <c r="AK49" s="46"/>
      <c r="AL49" s="24"/>
      <c r="AM49" s="46"/>
      <c r="AN49" s="24"/>
      <c r="AO49" s="24"/>
      <c r="AP49" s="24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24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24"/>
      <c r="BR49" s="46"/>
      <c r="BS49" s="47"/>
      <c r="BT49" s="24"/>
      <c r="BU49" s="34"/>
      <c r="BV49" s="34"/>
      <c r="BW49" s="34"/>
      <c r="BX49" s="35"/>
      <c r="BY49" s="35"/>
      <c r="BZ49" s="35"/>
      <c r="CA49" s="35"/>
      <c r="CB49" s="35"/>
      <c r="CC49" s="35"/>
      <c r="CD49" s="74"/>
    </row>
    <row r="50" spans="1:82" ht="12.75">
      <c r="A50" s="44">
        <v>603022</v>
      </c>
      <c r="B50" s="45" t="s">
        <v>109</v>
      </c>
      <c r="C50" s="22">
        <f aca="true" t="shared" si="15" ref="C50:C56">SUM(D50:BS50)</f>
        <v>0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24"/>
      <c r="AG50" s="24"/>
      <c r="AH50" s="24"/>
      <c r="AI50" s="46"/>
      <c r="AJ50" s="46"/>
      <c r="AK50" s="46"/>
      <c r="AL50" s="24"/>
      <c r="AM50" s="46"/>
      <c r="AN50" s="24"/>
      <c r="AO50" s="24"/>
      <c r="AP50" s="24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24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24"/>
      <c r="BR50" s="46"/>
      <c r="BS50" s="47"/>
      <c r="BT50" s="24"/>
      <c r="BU50" s="34"/>
      <c r="BV50" s="34"/>
      <c r="BW50" s="34"/>
      <c r="BX50" s="35"/>
      <c r="BY50" s="35"/>
      <c r="BZ50" s="35"/>
      <c r="CA50" s="35"/>
      <c r="CB50" s="35"/>
      <c r="CC50" s="35"/>
      <c r="CD50" s="74"/>
    </row>
    <row r="51" spans="1:82" ht="12.75">
      <c r="A51" s="44">
        <v>603023</v>
      </c>
      <c r="B51" s="45" t="s">
        <v>110</v>
      </c>
      <c r="C51" s="22">
        <f t="shared" si="15"/>
        <v>0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24"/>
      <c r="AG51" s="24"/>
      <c r="AH51" s="24"/>
      <c r="AI51" s="46"/>
      <c r="AJ51" s="46"/>
      <c r="AK51" s="46"/>
      <c r="AL51" s="24"/>
      <c r="AM51" s="46"/>
      <c r="AN51" s="24"/>
      <c r="AO51" s="24"/>
      <c r="AP51" s="24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24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24"/>
      <c r="BR51" s="46"/>
      <c r="BS51" s="47"/>
      <c r="BT51" s="24"/>
      <c r="BU51" s="34"/>
      <c r="BV51" s="34"/>
      <c r="BW51" s="34"/>
      <c r="BX51" s="35"/>
      <c r="BY51" s="35"/>
      <c r="BZ51" s="35"/>
      <c r="CA51" s="35"/>
      <c r="CB51" s="35"/>
      <c r="CC51" s="35"/>
      <c r="CD51" s="74"/>
    </row>
    <row r="52" spans="1:82" ht="12.75">
      <c r="A52" s="44">
        <v>603024</v>
      </c>
      <c r="B52" s="45" t="s">
        <v>111</v>
      </c>
      <c r="C52" s="22">
        <f t="shared" si="15"/>
        <v>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24"/>
      <c r="AG52" s="24"/>
      <c r="AH52" s="24"/>
      <c r="AI52" s="46"/>
      <c r="AJ52" s="46"/>
      <c r="AK52" s="46"/>
      <c r="AL52" s="24"/>
      <c r="AM52" s="46"/>
      <c r="AN52" s="24"/>
      <c r="AO52" s="24"/>
      <c r="AP52" s="24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24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24"/>
      <c r="BR52" s="46"/>
      <c r="BS52" s="47"/>
      <c r="BT52" s="24"/>
      <c r="BU52" s="34"/>
      <c r="BV52" s="34"/>
      <c r="BW52" s="34"/>
      <c r="BX52" s="35"/>
      <c r="BY52" s="35"/>
      <c r="BZ52" s="35"/>
      <c r="CA52" s="35"/>
      <c r="CB52" s="35"/>
      <c r="CC52" s="35"/>
      <c r="CD52" s="74"/>
    </row>
    <row r="53" spans="1:82" ht="12.75">
      <c r="A53" s="44">
        <v>603025</v>
      </c>
      <c r="B53" s="45" t="s">
        <v>118</v>
      </c>
      <c r="C53" s="22">
        <f t="shared" si="15"/>
        <v>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24"/>
      <c r="AG53" s="24"/>
      <c r="AH53" s="24"/>
      <c r="AI53" s="46"/>
      <c r="AJ53" s="46"/>
      <c r="AK53" s="46"/>
      <c r="AL53" s="24"/>
      <c r="AM53" s="46"/>
      <c r="AN53" s="24"/>
      <c r="AO53" s="24"/>
      <c r="AP53" s="24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24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24"/>
      <c r="BR53" s="46"/>
      <c r="BS53" s="47"/>
      <c r="BT53" s="24"/>
      <c r="BU53" s="34"/>
      <c r="BV53" s="34"/>
      <c r="BW53" s="34"/>
      <c r="BX53" s="35"/>
      <c r="BY53" s="35"/>
      <c r="BZ53" s="35"/>
      <c r="CA53" s="35"/>
      <c r="CB53" s="35"/>
      <c r="CC53" s="35"/>
      <c r="CD53" s="74"/>
    </row>
    <row r="54" spans="1:82" ht="12.75">
      <c r="A54" s="44">
        <v>603026</v>
      </c>
      <c r="B54" s="45" t="s">
        <v>113</v>
      </c>
      <c r="C54" s="22">
        <f t="shared" si="15"/>
        <v>0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24"/>
      <c r="AG54" s="24"/>
      <c r="AH54" s="24"/>
      <c r="AI54" s="46"/>
      <c r="AJ54" s="46"/>
      <c r="AK54" s="46"/>
      <c r="AL54" s="24"/>
      <c r="AM54" s="46"/>
      <c r="AN54" s="24"/>
      <c r="AO54" s="24"/>
      <c r="AP54" s="24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24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24"/>
      <c r="BR54" s="46"/>
      <c r="BS54" s="47"/>
      <c r="BT54" s="24"/>
      <c r="BU54" s="34"/>
      <c r="BV54" s="34"/>
      <c r="BW54" s="34"/>
      <c r="BX54" s="35"/>
      <c r="BY54" s="35"/>
      <c r="BZ54" s="35"/>
      <c r="CA54" s="35"/>
      <c r="CB54" s="35"/>
      <c r="CC54" s="35"/>
      <c r="CD54" s="74"/>
    </row>
    <row r="55" spans="1:82" ht="12.75">
      <c r="A55" s="44">
        <v>603027</v>
      </c>
      <c r="B55" s="45" t="s">
        <v>114</v>
      </c>
      <c r="C55" s="22">
        <f t="shared" si="15"/>
        <v>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24"/>
      <c r="AG55" s="24"/>
      <c r="AH55" s="24"/>
      <c r="AI55" s="46"/>
      <c r="AJ55" s="46"/>
      <c r="AK55" s="46"/>
      <c r="AL55" s="24"/>
      <c r="AM55" s="46"/>
      <c r="AN55" s="24"/>
      <c r="AO55" s="24"/>
      <c r="AP55" s="24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24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24"/>
      <c r="BR55" s="46"/>
      <c r="BS55" s="47"/>
      <c r="BT55" s="24"/>
      <c r="BU55" s="34"/>
      <c r="BV55" s="34"/>
      <c r="BW55" s="34"/>
      <c r="BX55" s="35"/>
      <c r="BY55" s="35"/>
      <c r="BZ55" s="35"/>
      <c r="CA55" s="35"/>
      <c r="CB55" s="35"/>
      <c r="CC55" s="35"/>
      <c r="CD55" s="74"/>
    </row>
    <row r="56" spans="1:82" ht="12.75">
      <c r="A56" s="44">
        <v>603029</v>
      </c>
      <c r="B56" s="45" t="s">
        <v>116</v>
      </c>
      <c r="C56" s="22">
        <f t="shared" si="15"/>
        <v>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24"/>
      <c r="AG56" s="24"/>
      <c r="AH56" s="24"/>
      <c r="AI56" s="46"/>
      <c r="AJ56" s="46"/>
      <c r="AK56" s="46"/>
      <c r="AL56" s="24"/>
      <c r="AM56" s="46"/>
      <c r="AN56" s="24"/>
      <c r="AO56" s="24"/>
      <c r="AP56" s="24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24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24"/>
      <c r="BR56" s="46"/>
      <c r="BS56" s="47"/>
      <c r="BT56" s="24"/>
      <c r="BU56" s="34"/>
      <c r="BV56" s="34"/>
      <c r="BW56" s="34"/>
      <c r="BX56" s="35"/>
      <c r="BY56" s="35"/>
      <c r="BZ56" s="35"/>
      <c r="CA56" s="35"/>
      <c r="CB56" s="35"/>
      <c r="CC56" s="35"/>
      <c r="CD56" s="74"/>
    </row>
    <row r="57" spans="1:82" ht="12.75">
      <c r="A57" s="36">
        <v>60303</v>
      </c>
      <c r="B57" s="37" t="s">
        <v>119</v>
      </c>
      <c r="C57" s="38">
        <f>C58+C59+C60+C61+C62+C63+C64+C65</f>
        <v>0</v>
      </c>
      <c r="D57" s="41">
        <f aca="true" t="shared" si="16" ref="D57:BN57">D58+D59+D60+D61+D62+D63+D64+D65</f>
        <v>0</v>
      </c>
      <c r="E57" s="42">
        <f t="shared" si="16"/>
        <v>0</v>
      </c>
      <c r="F57" s="42">
        <f t="shared" si="16"/>
        <v>0</v>
      </c>
      <c r="G57" s="42">
        <f t="shared" si="16"/>
        <v>0</v>
      </c>
      <c r="H57" s="42">
        <f t="shared" si="16"/>
        <v>0</v>
      </c>
      <c r="I57" s="42">
        <f t="shared" si="16"/>
        <v>0</v>
      </c>
      <c r="J57" s="42">
        <f>J58+J59+J60+J61+J62+J63+J64+J65</f>
        <v>0</v>
      </c>
      <c r="K57" s="42">
        <f t="shared" si="16"/>
        <v>0</v>
      </c>
      <c r="L57" s="42">
        <f t="shared" si="16"/>
        <v>0</v>
      </c>
      <c r="M57" s="42">
        <f t="shared" si="16"/>
        <v>0</v>
      </c>
      <c r="N57" s="42">
        <f t="shared" si="16"/>
        <v>0</v>
      </c>
      <c r="O57" s="42">
        <f t="shared" si="16"/>
        <v>0</v>
      </c>
      <c r="P57" s="42">
        <f t="shared" si="16"/>
        <v>0</v>
      </c>
      <c r="Q57" s="42">
        <f t="shared" si="16"/>
        <v>0</v>
      </c>
      <c r="R57" s="42">
        <f t="shared" si="16"/>
        <v>0</v>
      </c>
      <c r="S57" s="42">
        <f t="shared" si="16"/>
        <v>0</v>
      </c>
      <c r="T57" s="42">
        <f t="shared" si="16"/>
        <v>0</v>
      </c>
      <c r="U57" s="42">
        <f t="shared" si="16"/>
        <v>0</v>
      </c>
      <c r="V57" s="42">
        <f t="shared" si="16"/>
        <v>0</v>
      </c>
      <c r="W57" s="42">
        <f t="shared" si="16"/>
        <v>0</v>
      </c>
      <c r="X57" s="42">
        <f t="shared" si="16"/>
        <v>0</v>
      </c>
      <c r="Y57" s="42">
        <f t="shared" si="16"/>
        <v>0</v>
      </c>
      <c r="Z57" s="42">
        <f t="shared" si="16"/>
        <v>0</v>
      </c>
      <c r="AA57" s="42">
        <f t="shared" si="16"/>
        <v>0</v>
      </c>
      <c r="AB57" s="42">
        <f>AB58+AB59+AB60+AB61+AB62+AB63+AB64+AB65</f>
        <v>0</v>
      </c>
      <c r="AC57" s="42">
        <f>AC58+AC59+AC60+AC61+AC62+AC63+AC64+AC65</f>
        <v>0</v>
      </c>
      <c r="AD57" s="42">
        <f>AD58+AD59+AD60+AD61+AD62+AD63+AD64+AD65</f>
        <v>0</v>
      </c>
      <c r="AE57" s="42">
        <f>AE58+AE59+AE60+AE61+AE62+AE63+AE64+AE65</f>
        <v>0</v>
      </c>
      <c r="AF57" s="24"/>
      <c r="AG57" s="24"/>
      <c r="AH57" s="24"/>
      <c r="AI57" s="42">
        <f>AI58+AI59+AI60+AI61+AI62+AI63+AI64+AI65</f>
        <v>0</v>
      </c>
      <c r="AJ57" s="42">
        <f>AJ58+AJ59+AJ60+AJ61+AJ62+AJ63+AJ64+AJ65</f>
        <v>0</v>
      </c>
      <c r="AK57" s="42">
        <f>AK58+AK59+AK60+AK61+AK62+AK63+AK64+AK65</f>
        <v>0</v>
      </c>
      <c r="AL57" s="24"/>
      <c r="AM57" s="42">
        <f>AM58+AM59+AM60+AM61+AM62+AM63+AM64+AM65</f>
        <v>0</v>
      </c>
      <c r="AN57" s="24"/>
      <c r="AO57" s="24"/>
      <c r="AP57" s="24"/>
      <c r="AQ57" s="42">
        <f>AQ58+AQ59+AQ60+AQ61+AQ62+AQ63+AQ64+AQ65</f>
        <v>0</v>
      </c>
      <c r="AR57" s="42">
        <f>AR58+AR59+AR60+AR61+AR62+AR63+AR64+AR65</f>
        <v>0</v>
      </c>
      <c r="AS57" s="42">
        <f t="shared" si="16"/>
        <v>0</v>
      </c>
      <c r="AT57" s="42">
        <f>AT58+AT59+AT60+AT61+AT62+AT63+AT64+AT65</f>
        <v>0</v>
      </c>
      <c r="AU57" s="42">
        <f>AU58+AU59+AU60+AU61+AU62+AU63+AU64+AU65</f>
        <v>0</v>
      </c>
      <c r="AV57" s="42">
        <f>AV58+AV59+AV60+AV61+AV62+AV63+AV64+AV65</f>
        <v>0</v>
      </c>
      <c r="AW57" s="42">
        <f t="shared" si="16"/>
        <v>0</v>
      </c>
      <c r="AX57" s="42">
        <f>AX58+AX59+AX60+AX61+AX62+AX63+AX64+AX65</f>
        <v>0</v>
      </c>
      <c r="AY57" s="42">
        <f>AY58+AY59+AY60+AY61+AY62+AY63+AY64+AY65</f>
        <v>0</v>
      </c>
      <c r="AZ57" s="42">
        <f>AZ58+AZ59+AZ60+AZ61+AZ62+AZ63+AZ64+AZ65</f>
        <v>0</v>
      </c>
      <c r="BA57" s="42">
        <f>BA58+BA59+BA60+BA61+BA62+BA63+BA64+BA65</f>
        <v>0</v>
      </c>
      <c r="BB57" s="42">
        <f t="shared" si="16"/>
        <v>0</v>
      </c>
      <c r="BC57" s="24"/>
      <c r="BD57" s="42">
        <f t="shared" si="16"/>
        <v>0</v>
      </c>
      <c r="BE57" s="42">
        <f t="shared" si="16"/>
        <v>0</v>
      </c>
      <c r="BF57" s="42">
        <f t="shared" si="16"/>
        <v>0</v>
      </c>
      <c r="BG57" s="42">
        <f t="shared" si="16"/>
        <v>0</v>
      </c>
      <c r="BH57" s="42">
        <f t="shared" si="16"/>
        <v>0</v>
      </c>
      <c r="BI57" s="42">
        <f t="shared" si="16"/>
        <v>0</v>
      </c>
      <c r="BJ57" s="42">
        <f t="shared" si="16"/>
        <v>0</v>
      </c>
      <c r="BK57" s="42">
        <f t="shared" si="16"/>
        <v>0</v>
      </c>
      <c r="BL57" s="42">
        <f>BL58+BL59+BL60+BL61+BL62+BL63+BL64+BL65</f>
        <v>0</v>
      </c>
      <c r="BM57" s="42">
        <f t="shared" si="16"/>
        <v>0</v>
      </c>
      <c r="BN57" s="43">
        <f t="shared" si="16"/>
        <v>0</v>
      </c>
      <c r="BO57" s="43">
        <f>BO58+BO59+BO60+BO61+BO62+BO63+BO64+BO65</f>
        <v>0</v>
      </c>
      <c r="BP57" s="43">
        <f>BP58+BP59+BP60+BP61+BP62+BP63+BP64+BP65</f>
        <v>0</v>
      </c>
      <c r="BQ57" s="24"/>
      <c r="BR57" s="43">
        <f>BR58+BR59+BR60+BR61+BR62+BR63+BR64+BR65</f>
        <v>0</v>
      </c>
      <c r="BS57" s="42">
        <f>BS58+BS59+BS60+BS61+BS62+BS63+BS64+BS65</f>
        <v>0</v>
      </c>
      <c r="BT57" s="24"/>
      <c r="BU57" s="34"/>
      <c r="BV57" s="34"/>
      <c r="BW57" s="34"/>
      <c r="BX57" s="35"/>
      <c r="BY57" s="35"/>
      <c r="BZ57" s="35"/>
      <c r="CA57" s="35"/>
      <c r="CB57" s="35"/>
      <c r="CC57" s="35"/>
      <c r="CD57" s="74"/>
    </row>
    <row r="58" spans="1:82" ht="12.75">
      <c r="A58" s="44">
        <v>603031</v>
      </c>
      <c r="B58" s="45" t="s">
        <v>120</v>
      </c>
      <c r="C58" s="22">
        <f>SUM(D58:BS58)</f>
        <v>0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24"/>
      <c r="AG58" s="24"/>
      <c r="AH58" s="24"/>
      <c r="AI58" s="46"/>
      <c r="AJ58" s="46"/>
      <c r="AK58" s="46"/>
      <c r="AL58" s="24"/>
      <c r="AM58" s="46"/>
      <c r="AN58" s="24"/>
      <c r="AO58" s="24"/>
      <c r="AP58" s="24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24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24"/>
      <c r="BR58" s="46"/>
      <c r="BS58" s="46"/>
      <c r="BT58" s="24"/>
      <c r="BU58" s="34"/>
      <c r="BV58" s="34"/>
      <c r="BW58" s="34"/>
      <c r="BX58" s="35"/>
      <c r="BY58" s="35"/>
      <c r="BZ58" s="35"/>
      <c r="CA58" s="35"/>
      <c r="CB58" s="35"/>
      <c r="CC58" s="35"/>
      <c r="CD58" s="74"/>
    </row>
    <row r="59" spans="1:82" ht="12.75">
      <c r="A59" s="44">
        <v>603032</v>
      </c>
      <c r="B59" s="45" t="s">
        <v>109</v>
      </c>
      <c r="C59" s="22">
        <f aca="true" t="shared" si="17" ref="C59:C65">SUM(D59:BS59)</f>
        <v>0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24"/>
      <c r="AG59" s="24"/>
      <c r="AH59" s="24"/>
      <c r="AI59" s="46"/>
      <c r="AJ59" s="46"/>
      <c r="AK59" s="46"/>
      <c r="AL59" s="24"/>
      <c r="AM59" s="46"/>
      <c r="AN59" s="24"/>
      <c r="AO59" s="24"/>
      <c r="AP59" s="24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24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24"/>
      <c r="BR59" s="46"/>
      <c r="BS59" s="47"/>
      <c r="BT59" s="24"/>
      <c r="BU59" s="34"/>
      <c r="BV59" s="34"/>
      <c r="BW59" s="34"/>
      <c r="BX59" s="35"/>
      <c r="BY59" s="35"/>
      <c r="BZ59" s="35"/>
      <c r="CA59" s="35"/>
      <c r="CB59" s="35"/>
      <c r="CC59" s="35"/>
      <c r="CD59" s="74"/>
    </row>
    <row r="60" spans="1:82" ht="12.75">
      <c r="A60" s="44">
        <v>603033</v>
      </c>
      <c r="B60" s="45" t="s">
        <v>110</v>
      </c>
      <c r="C60" s="22">
        <f t="shared" si="17"/>
        <v>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24"/>
      <c r="AG60" s="24"/>
      <c r="AH60" s="24"/>
      <c r="AI60" s="46"/>
      <c r="AJ60" s="46"/>
      <c r="AK60" s="46"/>
      <c r="AL60" s="24"/>
      <c r="AM60" s="46"/>
      <c r="AN60" s="24"/>
      <c r="AO60" s="24"/>
      <c r="AP60" s="24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24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24"/>
      <c r="BR60" s="46"/>
      <c r="BS60" s="47"/>
      <c r="BT60" s="24"/>
      <c r="BU60" s="34"/>
      <c r="BV60" s="34"/>
      <c r="BW60" s="34"/>
      <c r="BX60" s="35"/>
      <c r="BY60" s="35"/>
      <c r="BZ60" s="35"/>
      <c r="CA60" s="35"/>
      <c r="CB60" s="35"/>
      <c r="CC60" s="35"/>
      <c r="CD60" s="74"/>
    </row>
    <row r="61" spans="1:82" ht="12.75">
      <c r="A61" s="44">
        <v>603034</v>
      </c>
      <c r="B61" s="45" t="s">
        <v>111</v>
      </c>
      <c r="C61" s="22">
        <f t="shared" si="17"/>
        <v>0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24"/>
      <c r="AG61" s="24"/>
      <c r="AH61" s="24"/>
      <c r="AI61" s="46"/>
      <c r="AJ61" s="46"/>
      <c r="AK61" s="46"/>
      <c r="AL61" s="24"/>
      <c r="AM61" s="46"/>
      <c r="AN61" s="24"/>
      <c r="AO61" s="24"/>
      <c r="AP61" s="24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24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24"/>
      <c r="BR61" s="46"/>
      <c r="BS61" s="47"/>
      <c r="BT61" s="24"/>
      <c r="BU61" s="34"/>
      <c r="BV61" s="34"/>
      <c r="BW61" s="34"/>
      <c r="BX61" s="35"/>
      <c r="BY61" s="35"/>
      <c r="BZ61" s="35"/>
      <c r="CA61" s="35"/>
      <c r="CB61" s="35"/>
      <c r="CC61" s="35"/>
      <c r="CD61" s="74"/>
    </row>
    <row r="62" spans="1:82" ht="12.75">
      <c r="A62" s="44">
        <v>603035</v>
      </c>
      <c r="B62" s="45" t="s">
        <v>118</v>
      </c>
      <c r="C62" s="22">
        <f t="shared" si="17"/>
        <v>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24"/>
      <c r="AG62" s="24"/>
      <c r="AH62" s="24"/>
      <c r="AI62" s="46"/>
      <c r="AJ62" s="46"/>
      <c r="AK62" s="46"/>
      <c r="AL62" s="24"/>
      <c r="AM62" s="46"/>
      <c r="AN62" s="24"/>
      <c r="AO62" s="24"/>
      <c r="AP62" s="24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24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24"/>
      <c r="BR62" s="46"/>
      <c r="BS62" s="47"/>
      <c r="BT62" s="24"/>
      <c r="BU62" s="34"/>
      <c r="BV62" s="34"/>
      <c r="BW62" s="34"/>
      <c r="BX62" s="35"/>
      <c r="BY62" s="35"/>
      <c r="BZ62" s="35"/>
      <c r="CA62" s="35"/>
      <c r="CB62" s="35"/>
      <c r="CC62" s="35"/>
      <c r="CD62" s="74"/>
    </row>
    <row r="63" spans="1:82" ht="12.75">
      <c r="A63" s="44">
        <v>603036</v>
      </c>
      <c r="B63" s="45" t="s">
        <v>113</v>
      </c>
      <c r="C63" s="22">
        <f t="shared" si="17"/>
        <v>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24"/>
      <c r="AG63" s="24"/>
      <c r="AH63" s="24"/>
      <c r="AI63" s="46"/>
      <c r="AJ63" s="46"/>
      <c r="AK63" s="46"/>
      <c r="AL63" s="24"/>
      <c r="AM63" s="46"/>
      <c r="AN63" s="24"/>
      <c r="AO63" s="24"/>
      <c r="AP63" s="24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24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24"/>
      <c r="BR63" s="46"/>
      <c r="BS63" s="47"/>
      <c r="BT63" s="24"/>
      <c r="BU63" s="34"/>
      <c r="BV63" s="34"/>
      <c r="BW63" s="34"/>
      <c r="BX63" s="35"/>
      <c r="BY63" s="35"/>
      <c r="BZ63" s="35"/>
      <c r="CA63" s="35"/>
      <c r="CB63" s="35"/>
      <c r="CC63" s="35"/>
      <c r="CD63" s="74"/>
    </row>
    <row r="64" spans="1:82" ht="12.75">
      <c r="A64" s="44">
        <v>603037</v>
      </c>
      <c r="B64" s="45" t="s">
        <v>114</v>
      </c>
      <c r="C64" s="22">
        <f t="shared" si="17"/>
        <v>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24"/>
      <c r="AG64" s="24"/>
      <c r="AH64" s="24"/>
      <c r="AI64" s="46"/>
      <c r="AJ64" s="46"/>
      <c r="AK64" s="46"/>
      <c r="AL64" s="24"/>
      <c r="AM64" s="46"/>
      <c r="AN64" s="24"/>
      <c r="AO64" s="24"/>
      <c r="AP64" s="24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24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24"/>
      <c r="BR64" s="46"/>
      <c r="BS64" s="47"/>
      <c r="BT64" s="24"/>
      <c r="BU64" s="34"/>
      <c r="BV64" s="34"/>
      <c r="BW64" s="34"/>
      <c r="BX64" s="35"/>
      <c r="BY64" s="35"/>
      <c r="BZ64" s="35"/>
      <c r="CA64" s="35"/>
      <c r="CB64" s="35"/>
      <c r="CC64" s="35"/>
      <c r="CD64" s="74"/>
    </row>
    <row r="65" spans="1:82" ht="12.75">
      <c r="A65" s="44">
        <v>603039</v>
      </c>
      <c r="B65" s="45" t="s">
        <v>116</v>
      </c>
      <c r="C65" s="22">
        <f t="shared" si="17"/>
        <v>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24"/>
      <c r="AG65" s="24"/>
      <c r="AH65" s="24"/>
      <c r="AI65" s="46"/>
      <c r="AJ65" s="46"/>
      <c r="AK65" s="46"/>
      <c r="AL65" s="24"/>
      <c r="AM65" s="46"/>
      <c r="AN65" s="24"/>
      <c r="AO65" s="24"/>
      <c r="AP65" s="24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24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24"/>
      <c r="BR65" s="46"/>
      <c r="BS65" s="47"/>
      <c r="BT65" s="24"/>
      <c r="BU65" s="34"/>
      <c r="BV65" s="34"/>
      <c r="BW65" s="34"/>
      <c r="BX65" s="35"/>
      <c r="BY65" s="35"/>
      <c r="BZ65" s="35"/>
      <c r="CA65" s="35"/>
      <c r="CB65" s="35"/>
      <c r="CC65" s="35"/>
      <c r="CD65" s="74"/>
    </row>
    <row r="66" spans="1:82" ht="12.75">
      <c r="A66" s="36">
        <v>60304</v>
      </c>
      <c r="B66" s="37" t="s">
        <v>121</v>
      </c>
      <c r="C66" s="38">
        <f>SUM(D66:BS66)</f>
        <v>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24"/>
      <c r="AG66" s="24"/>
      <c r="AH66" s="24"/>
      <c r="AI66" s="39"/>
      <c r="AJ66" s="39"/>
      <c r="AK66" s="39"/>
      <c r="AL66" s="24"/>
      <c r="AM66" s="39"/>
      <c r="AN66" s="24"/>
      <c r="AO66" s="24"/>
      <c r="AP66" s="24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24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24"/>
      <c r="BR66" s="39"/>
      <c r="BS66" s="40"/>
      <c r="BT66" s="24"/>
      <c r="BU66" s="34"/>
      <c r="BV66" s="34"/>
      <c r="BW66" s="34"/>
      <c r="BX66" s="35"/>
      <c r="BY66" s="35"/>
      <c r="BZ66" s="35"/>
      <c r="CA66" s="35"/>
      <c r="CB66" s="35"/>
      <c r="CC66" s="35"/>
      <c r="CD66" s="74"/>
    </row>
    <row r="67" spans="1:82" ht="12.75">
      <c r="A67" s="36">
        <v>60305</v>
      </c>
      <c r="B67" s="37" t="s">
        <v>122</v>
      </c>
      <c r="C67" s="38">
        <f>C68+C69</f>
        <v>0</v>
      </c>
      <c r="D67" s="41">
        <f aca="true" t="shared" si="18" ref="D67:BN67">D68+D69</f>
        <v>0</v>
      </c>
      <c r="E67" s="42">
        <f t="shared" si="18"/>
        <v>0</v>
      </c>
      <c r="F67" s="42">
        <f t="shared" si="18"/>
        <v>0</v>
      </c>
      <c r="G67" s="42">
        <f t="shared" si="18"/>
        <v>0</v>
      </c>
      <c r="H67" s="42">
        <f t="shared" si="18"/>
        <v>0</v>
      </c>
      <c r="I67" s="42">
        <f t="shared" si="18"/>
        <v>0</v>
      </c>
      <c r="J67" s="42">
        <f>J68+J69</f>
        <v>0</v>
      </c>
      <c r="K67" s="42">
        <f t="shared" si="18"/>
        <v>0</v>
      </c>
      <c r="L67" s="42">
        <f t="shared" si="18"/>
        <v>0</v>
      </c>
      <c r="M67" s="42">
        <f t="shared" si="18"/>
        <v>0</v>
      </c>
      <c r="N67" s="42">
        <f t="shared" si="18"/>
        <v>0</v>
      </c>
      <c r="O67" s="42">
        <f t="shared" si="18"/>
        <v>0</v>
      </c>
      <c r="P67" s="42">
        <f t="shared" si="18"/>
        <v>0</v>
      </c>
      <c r="Q67" s="42">
        <f t="shared" si="18"/>
        <v>0</v>
      </c>
      <c r="R67" s="42">
        <f t="shared" si="18"/>
        <v>0</v>
      </c>
      <c r="S67" s="42">
        <f t="shared" si="18"/>
        <v>0</v>
      </c>
      <c r="T67" s="42">
        <f t="shared" si="18"/>
        <v>0</v>
      </c>
      <c r="U67" s="42">
        <f t="shared" si="18"/>
        <v>0</v>
      </c>
      <c r="V67" s="42">
        <f t="shared" si="18"/>
        <v>0</v>
      </c>
      <c r="W67" s="42">
        <f t="shared" si="18"/>
        <v>0</v>
      </c>
      <c r="X67" s="42">
        <f t="shared" si="18"/>
        <v>0</v>
      </c>
      <c r="Y67" s="42">
        <f t="shared" si="18"/>
        <v>0</v>
      </c>
      <c r="Z67" s="42">
        <f t="shared" si="18"/>
        <v>0</v>
      </c>
      <c r="AA67" s="42">
        <f t="shared" si="18"/>
        <v>0</v>
      </c>
      <c r="AB67" s="42">
        <f>AB68+AB69</f>
        <v>0</v>
      </c>
      <c r="AC67" s="42">
        <f>AC68+AC69</f>
        <v>0</v>
      </c>
      <c r="AD67" s="42">
        <f>AD68+AD69</f>
        <v>0</v>
      </c>
      <c r="AE67" s="42">
        <f>AE68+AE69</f>
        <v>0</v>
      </c>
      <c r="AF67" s="24"/>
      <c r="AG67" s="24"/>
      <c r="AH67" s="24"/>
      <c r="AI67" s="42">
        <f>AI68+AI69</f>
        <v>0</v>
      </c>
      <c r="AJ67" s="42">
        <f>AJ68+AJ69</f>
        <v>0</v>
      </c>
      <c r="AK67" s="42">
        <f>AK68+AK69</f>
        <v>0</v>
      </c>
      <c r="AL67" s="24"/>
      <c r="AM67" s="42">
        <f>AM68+AM69</f>
        <v>0</v>
      </c>
      <c r="AN67" s="24"/>
      <c r="AO67" s="24"/>
      <c r="AP67" s="24"/>
      <c r="AQ67" s="42">
        <f>AQ68+AQ69</f>
        <v>0</v>
      </c>
      <c r="AR67" s="42">
        <f>AR68+AR69</f>
        <v>0</v>
      </c>
      <c r="AS67" s="42">
        <f t="shared" si="18"/>
        <v>0</v>
      </c>
      <c r="AT67" s="42">
        <f>AT68+AT69</f>
        <v>0</v>
      </c>
      <c r="AU67" s="42">
        <f>AU68+AU69</f>
        <v>0</v>
      </c>
      <c r="AV67" s="42">
        <f>AV68+AV69</f>
        <v>0</v>
      </c>
      <c r="AW67" s="42">
        <f t="shared" si="18"/>
        <v>0</v>
      </c>
      <c r="AX67" s="42">
        <f>AX68+AX69</f>
        <v>0</v>
      </c>
      <c r="AY67" s="42">
        <f>AY68+AY69</f>
        <v>0</v>
      </c>
      <c r="AZ67" s="42">
        <f>AZ68+AZ69</f>
        <v>0</v>
      </c>
      <c r="BA67" s="42">
        <f>BA68+BA69</f>
        <v>0</v>
      </c>
      <c r="BB67" s="42">
        <f t="shared" si="18"/>
        <v>0</v>
      </c>
      <c r="BC67" s="24"/>
      <c r="BD67" s="42">
        <f t="shared" si="18"/>
        <v>0</v>
      </c>
      <c r="BE67" s="42">
        <f t="shared" si="18"/>
        <v>0</v>
      </c>
      <c r="BF67" s="42">
        <f t="shared" si="18"/>
        <v>0</v>
      </c>
      <c r="BG67" s="42">
        <f t="shared" si="18"/>
        <v>0</v>
      </c>
      <c r="BH67" s="42">
        <f t="shared" si="18"/>
        <v>0</v>
      </c>
      <c r="BI67" s="42">
        <f t="shared" si="18"/>
        <v>0</v>
      </c>
      <c r="BJ67" s="42">
        <f t="shared" si="18"/>
        <v>0</v>
      </c>
      <c r="BK67" s="42">
        <f t="shared" si="18"/>
        <v>0</v>
      </c>
      <c r="BL67" s="42">
        <f>BL68+BL69</f>
        <v>0</v>
      </c>
      <c r="BM67" s="42">
        <f t="shared" si="18"/>
        <v>0</v>
      </c>
      <c r="BN67" s="43">
        <f t="shared" si="18"/>
        <v>0</v>
      </c>
      <c r="BO67" s="43">
        <f>BO68+BO69</f>
        <v>0</v>
      </c>
      <c r="BP67" s="43">
        <f>BP68+BP69</f>
        <v>0</v>
      </c>
      <c r="BQ67" s="24"/>
      <c r="BR67" s="43">
        <f>BR68+BR69</f>
        <v>0</v>
      </c>
      <c r="BS67" s="42">
        <f>BS68+BS69</f>
        <v>0</v>
      </c>
      <c r="BT67" s="24"/>
      <c r="BU67" s="34"/>
      <c r="BV67" s="34"/>
      <c r="BW67" s="34"/>
      <c r="BX67" s="35"/>
      <c r="BY67" s="35"/>
      <c r="BZ67" s="35"/>
      <c r="CA67" s="35"/>
      <c r="CB67" s="35"/>
      <c r="CC67" s="35"/>
      <c r="CD67" s="74"/>
    </row>
    <row r="68" spans="1:82" ht="12.75">
      <c r="A68" s="44">
        <v>603051</v>
      </c>
      <c r="B68" s="45" t="s">
        <v>123</v>
      </c>
      <c r="C68" s="22">
        <f>SUM(D68:BS68)</f>
        <v>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24"/>
      <c r="AG68" s="24"/>
      <c r="AH68" s="24"/>
      <c r="AI68" s="46"/>
      <c r="AJ68" s="46"/>
      <c r="AK68" s="46"/>
      <c r="AL68" s="24"/>
      <c r="AM68" s="46"/>
      <c r="AN68" s="24"/>
      <c r="AO68" s="24"/>
      <c r="AP68" s="24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24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24"/>
      <c r="BR68" s="46"/>
      <c r="BS68" s="47"/>
      <c r="BT68" s="24"/>
      <c r="BU68" s="34"/>
      <c r="BV68" s="34"/>
      <c r="BW68" s="34"/>
      <c r="BX68" s="35"/>
      <c r="BY68" s="35"/>
      <c r="BZ68" s="35"/>
      <c r="CA68" s="35"/>
      <c r="CB68" s="35"/>
      <c r="CC68" s="35"/>
      <c r="CD68" s="74"/>
    </row>
    <row r="69" spans="1:82" ht="12.75">
      <c r="A69" s="44">
        <v>603052</v>
      </c>
      <c r="B69" s="45" t="s">
        <v>124</v>
      </c>
      <c r="C69" s="22">
        <f>SUM(D69:BS69)</f>
        <v>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24"/>
      <c r="AG69" s="24"/>
      <c r="AH69" s="24"/>
      <c r="AI69" s="46"/>
      <c r="AJ69" s="46"/>
      <c r="AK69" s="46"/>
      <c r="AL69" s="24"/>
      <c r="AM69" s="46"/>
      <c r="AN69" s="24"/>
      <c r="AO69" s="24"/>
      <c r="AP69" s="24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24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24"/>
      <c r="BR69" s="46"/>
      <c r="BS69" s="47"/>
      <c r="BT69" s="24"/>
      <c r="BU69" s="34"/>
      <c r="BV69" s="34"/>
      <c r="BW69" s="34"/>
      <c r="BX69" s="35"/>
      <c r="BY69" s="35"/>
      <c r="BZ69" s="35"/>
      <c r="CA69" s="35"/>
      <c r="CB69" s="35"/>
      <c r="CC69" s="35"/>
      <c r="CD69" s="74"/>
    </row>
    <row r="70" spans="1:82" ht="12.75">
      <c r="A70" s="36">
        <v>60306</v>
      </c>
      <c r="B70" s="37" t="s">
        <v>125</v>
      </c>
      <c r="C70" s="38">
        <f>C71+C72</f>
        <v>0</v>
      </c>
      <c r="D70" s="41">
        <f aca="true" t="shared" si="19" ref="D70:BN70">D71+D72</f>
        <v>0</v>
      </c>
      <c r="E70" s="42">
        <f t="shared" si="19"/>
        <v>0</v>
      </c>
      <c r="F70" s="42">
        <f t="shared" si="19"/>
        <v>0</v>
      </c>
      <c r="G70" s="42">
        <f t="shared" si="19"/>
        <v>0</v>
      </c>
      <c r="H70" s="42">
        <f t="shared" si="19"/>
        <v>0</v>
      </c>
      <c r="I70" s="42">
        <f t="shared" si="19"/>
        <v>0</v>
      </c>
      <c r="J70" s="42">
        <f>J71+J72</f>
        <v>0</v>
      </c>
      <c r="K70" s="42">
        <f t="shared" si="19"/>
        <v>0</v>
      </c>
      <c r="L70" s="42">
        <f t="shared" si="19"/>
        <v>0</v>
      </c>
      <c r="M70" s="42">
        <f t="shared" si="19"/>
        <v>0</v>
      </c>
      <c r="N70" s="42">
        <f t="shared" si="19"/>
        <v>0</v>
      </c>
      <c r="O70" s="42">
        <f t="shared" si="19"/>
        <v>0</v>
      </c>
      <c r="P70" s="42">
        <f t="shared" si="19"/>
        <v>0</v>
      </c>
      <c r="Q70" s="42">
        <f t="shared" si="19"/>
        <v>0</v>
      </c>
      <c r="R70" s="42">
        <f t="shared" si="19"/>
        <v>0</v>
      </c>
      <c r="S70" s="42">
        <f t="shared" si="19"/>
        <v>0</v>
      </c>
      <c r="T70" s="42">
        <f t="shared" si="19"/>
        <v>0</v>
      </c>
      <c r="U70" s="42">
        <f t="shared" si="19"/>
        <v>0</v>
      </c>
      <c r="V70" s="42">
        <f t="shared" si="19"/>
        <v>0</v>
      </c>
      <c r="W70" s="42">
        <f t="shared" si="19"/>
        <v>0</v>
      </c>
      <c r="X70" s="42">
        <f t="shared" si="19"/>
        <v>0</v>
      </c>
      <c r="Y70" s="42">
        <f t="shared" si="19"/>
        <v>0</v>
      </c>
      <c r="Z70" s="42">
        <f t="shared" si="19"/>
        <v>0</v>
      </c>
      <c r="AA70" s="42">
        <f t="shared" si="19"/>
        <v>0</v>
      </c>
      <c r="AB70" s="42">
        <f>AB71+AB72</f>
        <v>0</v>
      </c>
      <c r="AC70" s="42">
        <f>AC71+AC72</f>
        <v>0</v>
      </c>
      <c r="AD70" s="42">
        <f>AD71+AD72</f>
        <v>0</v>
      </c>
      <c r="AE70" s="42">
        <f>AE71+AE72</f>
        <v>0</v>
      </c>
      <c r="AF70" s="24"/>
      <c r="AG70" s="24"/>
      <c r="AH70" s="24"/>
      <c r="AI70" s="42">
        <f>AI71+AI72</f>
        <v>0</v>
      </c>
      <c r="AJ70" s="42">
        <f>AJ71+AJ72</f>
        <v>0</v>
      </c>
      <c r="AK70" s="42">
        <f>AK71+AK72</f>
        <v>0</v>
      </c>
      <c r="AL70" s="24"/>
      <c r="AM70" s="42">
        <f>AM71+AM72</f>
        <v>0</v>
      </c>
      <c r="AN70" s="24"/>
      <c r="AO70" s="24"/>
      <c r="AP70" s="24"/>
      <c r="AQ70" s="42">
        <f>AQ71+AQ72</f>
        <v>0</v>
      </c>
      <c r="AR70" s="42">
        <f>AR71+AR72</f>
        <v>0</v>
      </c>
      <c r="AS70" s="42">
        <f t="shared" si="19"/>
        <v>0</v>
      </c>
      <c r="AT70" s="42">
        <f>AT71+AT72</f>
        <v>0</v>
      </c>
      <c r="AU70" s="42">
        <f>AU71+AU72</f>
        <v>0</v>
      </c>
      <c r="AV70" s="42">
        <f>AV71+AV72</f>
        <v>0</v>
      </c>
      <c r="AW70" s="42">
        <f t="shared" si="19"/>
        <v>0</v>
      </c>
      <c r="AX70" s="42">
        <f>AX71+AX72</f>
        <v>0</v>
      </c>
      <c r="AY70" s="42">
        <f>AY71+AY72</f>
        <v>0</v>
      </c>
      <c r="AZ70" s="42">
        <f>AZ71+AZ72</f>
        <v>0</v>
      </c>
      <c r="BA70" s="42">
        <f>BA71+BA72</f>
        <v>0</v>
      </c>
      <c r="BB70" s="42">
        <f t="shared" si="19"/>
        <v>0</v>
      </c>
      <c r="BC70" s="24"/>
      <c r="BD70" s="42">
        <f t="shared" si="19"/>
        <v>0</v>
      </c>
      <c r="BE70" s="42">
        <f t="shared" si="19"/>
        <v>0</v>
      </c>
      <c r="BF70" s="42">
        <f t="shared" si="19"/>
        <v>0</v>
      </c>
      <c r="BG70" s="42">
        <f t="shared" si="19"/>
        <v>0</v>
      </c>
      <c r="BH70" s="42">
        <f t="shared" si="19"/>
        <v>0</v>
      </c>
      <c r="BI70" s="42">
        <f t="shared" si="19"/>
        <v>0</v>
      </c>
      <c r="BJ70" s="42">
        <f t="shared" si="19"/>
        <v>0</v>
      </c>
      <c r="BK70" s="42">
        <f t="shared" si="19"/>
        <v>0</v>
      </c>
      <c r="BL70" s="42">
        <f>BL71+BL72</f>
        <v>0</v>
      </c>
      <c r="BM70" s="42">
        <f t="shared" si="19"/>
        <v>0</v>
      </c>
      <c r="BN70" s="43">
        <f t="shared" si="19"/>
        <v>0</v>
      </c>
      <c r="BO70" s="43">
        <f>BO71+BO72</f>
        <v>0</v>
      </c>
      <c r="BP70" s="43">
        <f>BP71+BP72</f>
        <v>0</v>
      </c>
      <c r="BQ70" s="24"/>
      <c r="BR70" s="43">
        <f>BR71+BR72</f>
        <v>0</v>
      </c>
      <c r="BS70" s="42">
        <f>BS71+BS72</f>
        <v>0</v>
      </c>
      <c r="BT70" s="24"/>
      <c r="BU70" s="34"/>
      <c r="BV70" s="34"/>
      <c r="BW70" s="34"/>
      <c r="BX70" s="35"/>
      <c r="BY70" s="35"/>
      <c r="BZ70" s="35"/>
      <c r="CA70" s="35"/>
      <c r="CB70" s="35"/>
      <c r="CC70" s="35"/>
      <c r="CD70" s="74"/>
    </row>
    <row r="71" spans="1:82" ht="12.75">
      <c r="A71" s="44">
        <v>603061</v>
      </c>
      <c r="B71" s="45" t="s">
        <v>123</v>
      </c>
      <c r="C71" s="22">
        <f>SUM(D71:BS71)</f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24"/>
      <c r="AG71" s="24"/>
      <c r="AH71" s="24"/>
      <c r="AI71" s="46"/>
      <c r="AJ71" s="46"/>
      <c r="AK71" s="46"/>
      <c r="AL71" s="24"/>
      <c r="AM71" s="46"/>
      <c r="AN71" s="24"/>
      <c r="AO71" s="24"/>
      <c r="AP71" s="24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24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24"/>
      <c r="BR71" s="46"/>
      <c r="BS71" s="47"/>
      <c r="BT71" s="24"/>
      <c r="BU71" s="34"/>
      <c r="BV71" s="34"/>
      <c r="BW71" s="34"/>
      <c r="BX71" s="35"/>
      <c r="BY71" s="35"/>
      <c r="BZ71" s="35"/>
      <c r="CA71" s="35"/>
      <c r="CB71" s="35"/>
      <c r="CC71" s="35"/>
      <c r="CD71" s="74"/>
    </row>
    <row r="72" spans="1:82" ht="12.75">
      <c r="A72" s="44">
        <v>603062</v>
      </c>
      <c r="B72" s="45" t="s">
        <v>124</v>
      </c>
      <c r="C72" s="22">
        <f>SUM(D72:BS72)</f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24"/>
      <c r="AG72" s="24"/>
      <c r="AH72" s="24"/>
      <c r="AI72" s="46"/>
      <c r="AJ72" s="46"/>
      <c r="AK72" s="46"/>
      <c r="AL72" s="24"/>
      <c r="AM72" s="46"/>
      <c r="AN72" s="24"/>
      <c r="AO72" s="24"/>
      <c r="AP72" s="24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24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24"/>
      <c r="BR72" s="46"/>
      <c r="BS72" s="47"/>
      <c r="BT72" s="24"/>
      <c r="BU72" s="34"/>
      <c r="BV72" s="34"/>
      <c r="BW72" s="34"/>
      <c r="BX72" s="35"/>
      <c r="BY72" s="35"/>
      <c r="BZ72" s="35"/>
      <c r="CA72" s="35"/>
      <c r="CB72" s="35"/>
      <c r="CC72" s="35"/>
      <c r="CD72" s="74"/>
    </row>
    <row r="73" spans="1:82" ht="12.75">
      <c r="A73" s="36">
        <v>60307</v>
      </c>
      <c r="B73" s="37" t="s">
        <v>126</v>
      </c>
      <c r="C73" s="38">
        <f>C74+C75+C76</f>
        <v>0</v>
      </c>
      <c r="D73" s="41">
        <f aca="true" t="shared" si="20" ref="D73:BN73">D74+D75+D76</f>
        <v>0</v>
      </c>
      <c r="E73" s="42">
        <f t="shared" si="20"/>
        <v>0</v>
      </c>
      <c r="F73" s="42">
        <f t="shared" si="20"/>
        <v>0</v>
      </c>
      <c r="G73" s="42">
        <f t="shared" si="20"/>
        <v>0</v>
      </c>
      <c r="H73" s="42">
        <f t="shared" si="20"/>
        <v>0</v>
      </c>
      <c r="I73" s="42">
        <f t="shared" si="20"/>
        <v>0</v>
      </c>
      <c r="J73" s="42">
        <f>J74+J75+J76</f>
        <v>0</v>
      </c>
      <c r="K73" s="42">
        <f t="shared" si="20"/>
        <v>0</v>
      </c>
      <c r="L73" s="42">
        <f t="shared" si="20"/>
        <v>0</v>
      </c>
      <c r="M73" s="42">
        <f t="shared" si="20"/>
        <v>0</v>
      </c>
      <c r="N73" s="42">
        <f t="shared" si="20"/>
        <v>0</v>
      </c>
      <c r="O73" s="42">
        <f t="shared" si="20"/>
        <v>0</v>
      </c>
      <c r="P73" s="42">
        <f t="shared" si="20"/>
        <v>0</v>
      </c>
      <c r="Q73" s="42">
        <f t="shared" si="20"/>
        <v>0</v>
      </c>
      <c r="R73" s="42">
        <f t="shared" si="20"/>
        <v>0</v>
      </c>
      <c r="S73" s="42">
        <f t="shared" si="20"/>
        <v>0</v>
      </c>
      <c r="T73" s="42">
        <f t="shared" si="20"/>
        <v>0</v>
      </c>
      <c r="U73" s="42">
        <f t="shared" si="20"/>
        <v>0</v>
      </c>
      <c r="V73" s="42">
        <f t="shared" si="20"/>
        <v>0</v>
      </c>
      <c r="W73" s="42">
        <f t="shared" si="20"/>
        <v>0</v>
      </c>
      <c r="X73" s="42">
        <f t="shared" si="20"/>
        <v>0</v>
      </c>
      <c r="Y73" s="42">
        <f t="shared" si="20"/>
        <v>0</v>
      </c>
      <c r="Z73" s="42">
        <f t="shared" si="20"/>
        <v>0</v>
      </c>
      <c r="AA73" s="42">
        <f t="shared" si="20"/>
        <v>0</v>
      </c>
      <c r="AB73" s="42">
        <f>AB74+AB75+AB76</f>
        <v>0</v>
      </c>
      <c r="AC73" s="42">
        <f>AC74+AC75+AC76</f>
        <v>0</v>
      </c>
      <c r="AD73" s="42">
        <f>AD74+AD75+AD76</f>
        <v>0</v>
      </c>
      <c r="AE73" s="42">
        <f>AE74+AE75+AE76</f>
        <v>0</v>
      </c>
      <c r="AF73" s="24"/>
      <c r="AG73" s="24"/>
      <c r="AH73" s="24"/>
      <c r="AI73" s="42">
        <f>AI74+AI75+AI76</f>
        <v>0</v>
      </c>
      <c r="AJ73" s="42">
        <f>AJ74+AJ75+AJ76</f>
        <v>0</v>
      </c>
      <c r="AK73" s="42">
        <f>AK74+AK75+AK76</f>
        <v>0</v>
      </c>
      <c r="AL73" s="24"/>
      <c r="AM73" s="42">
        <f>AM74+AM75+AM76</f>
        <v>0</v>
      </c>
      <c r="AN73" s="24"/>
      <c r="AO73" s="24"/>
      <c r="AP73" s="24"/>
      <c r="AQ73" s="42">
        <f>AQ74+AQ75+AQ76</f>
        <v>0</v>
      </c>
      <c r="AR73" s="42">
        <f>AR74+AR75+AR76</f>
        <v>0</v>
      </c>
      <c r="AS73" s="42">
        <f t="shared" si="20"/>
        <v>0</v>
      </c>
      <c r="AT73" s="42">
        <f>AT74+AT75+AT76</f>
        <v>0</v>
      </c>
      <c r="AU73" s="42">
        <f>AU74+AU75+AU76</f>
        <v>0</v>
      </c>
      <c r="AV73" s="42">
        <f>AV74+AV75+AV76</f>
        <v>0</v>
      </c>
      <c r="AW73" s="42">
        <f t="shared" si="20"/>
        <v>0</v>
      </c>
      <c r="AX73" s="42">
        <f>AX74+AX75+AX76</f>
        <v>0</v>
      </c>
      <c r="AY73" s="42">
        <f>AY74+AY75+AY76</f>
        <v>0</v>
      </c>
      <c r="AZ73" s="42">
        <f>AZ74+AZ75+AZ76</f>
        <v>0</v>
      </c>
      <c r="BA73" s="42">
        <f>BA74+BA75+BA76</f>
        <v>0</v>
      </c>
      <c r="BB73" s="42">
        <f t="shared" si="20"/>
        <v>0</v>
      </c>
      <c r="BC73" s="24"/>
      <c r="BD73" s="42">
        <f t="shared" si="20"/>
        <v>0</v>
      </c>
      <c r="BE73" s="42">
        <f t="shared" si="20"/>
        <v>0</v>
      </c>
      <c r="BF73" s="42">
        <f t="shared" si="20"/>
        <v>0</v>
      </c>
      <c r="BG73" s="42">
        <f t="shared" si="20"/>
        <v>0</v>
      </c>
      <c r="BH73" s="42">
        <f t="shared" si="20"/>
        <v>0</v>
      </c>
      <c r="BI73" s="42">
        <f t="shared" si="20"/>
        <v>0</v>
      </c>
      <c r="BJ73" s="42">
        <f t="shared" si="20"/>
        <v>0</v>
      </c>
      <c r="BK73" s="42">
        <f t="shared" si="20"/>
        <v>0</v>
      </c>
      <c r="BL73" s="42">
        <f>BL74+BL75+BL76</f>
        <v>0</v>
      </c>
      <c r="BM73" s="42">
        <f t="shared" si="20"/>
        <v>0</v>
      </c>
      <c r="BN73" s="43">
        <f t="shared" si="20"/>
        <v>0</v>
      </c>
      <c r="BO73" s="43">
        <f>BO74+BO75+BO76</f>
        <v>0</v>
      </c>
      <c r="BP73" s="43">
        <f>BP74+BP75+BP76</f>
        <v>0</v>
      </c>
      <c r="BQ73" s="24"/>
      <c r="BR73" s="43">
        <f>BR74+BR75+BR76</f>
        <v>0</v>
      </c>
      <c r="BS73" s="42">
        <f>BS74+BS75+BS76</f>
        <v>0</v>
      </c>
      <c r="BT73" s="24"/>
      <c r="BU73" s="34"/>
      <c r="BV73" s="34"/>
      <c r="BW73" s="34"/>
      <c r="BX73" s="35"/>
      <c r="BY73" s="35"/>
      <c r="BZ73" s="35"/>
      <c r="CA73" s="35"/>
      <c r="CB73" s="35"/>
      <c r="CC73" s="35"/>
      <c r="CD73" s="74"/>
    </row>
    <row r="74" spans="1:82" ht="12.75">
      <c r="A74" s="44">
        <v>603071</v>
      </c>
      <c r="B74" s="45" t="s">
        <v>127</v>
      </c>
      <c r="C74" s="22">
        <f>SUM(D74:BS74)</f>
        <v>0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24"/>
      <c r="AG74" s="24"/>
      <c r="AH74" s="24"/>
      <c r="AI74" s="46"/>
      <c r="AJ74" s="46"/>
      <c r="AK74" s="46"/>
      <c r="AL74" s="24"/>
      <c r="AM74" s="46"/>
      <c r="AN74" s="24"/>
      <c r="AO74" s="24"/>
      <c r="AP74" s="24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24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24"/>
      <c r="BR74" s="46"/>
      <c r="BS74" s="47"/>
      <c r="BT74" s="24"/>
      <c r="BU74" s="34"/>
      <c r="BV74" s="34"/>
      <c r="BW74" s="34"/>
      <c r="BX74" s="35"/>
      <c r="BY74" s="35"/>
      <c r="BZ74" s="35"/>
      <c r="CA74" s="35"/>
      <c r="CB74" s="35"/>
      <c r="CC74" s="35"/>
      <c r="CD74" s="74"/>
    </row>
    <row r="75" spans="1:82" ht="12.75">
      <c r="A75" s="44">
        <v>603072</v>
      </c>
      <c r="B75" s="45" t="s">
        <v>128</v>
      </c>
      <c r="C75" s="22">
        <f>SUM(D75:BS75)</f>
        <v>0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24"/>
      <c r="AG75" s="24"/>
      <c r="AH75" s="24"/>
      <c r="AI75" s="46"/>
      <c r="AJ75" s="46"/>
      <c r="AK75" s="46"/>
      <c r="AL75" s="24"/>
      <c r="AM75" s="46"/>
      <c r="AN75" s="24"/>
      <c r="AO75" s="24"/>
      <c r="AP75" s="24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24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24"/>
      <c r="BR75" s="46"/>
      <c r="BS75" s="47"/>
      <c r="BT75" s="24"/>
      <c r="BU75" s="34"/>
      <c r="BV75" s="34"/>
      <c r="BW75" s="34"/>
      <c r="BX75" s="35"/>
      <c r="BY75" s="35"/>
      <c r="BZ75" s="35"/>
      <c r="CA75" s="35"/>
      <c r="CB75" s="35"/>
      <c r="CC75" s="35"/>
      <c r="CD75" s="74"/>
    </row>
    <row r="76" spans="1:82" ht="12.75">
      <c r="A76" s="44">
        <v>603073</v>
      </c>
      <c r="B76" s="45" t="s">
        <v>129</v>
      </c>
      <c r="C76" s="22">
        <f>SUM(D76:BS76)</f>
        <v>0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24"/>
      <c r="AG76" s="24"/>
      <c r="AH76" s="24"/>
      <c r="AI76" s="46"/>
      <c r="AJ76" s="46"/>
      <c r="AK76" s="46"/>
      <c r="AL76" s="24"/>
      <c r="AM76" s="46"/>
      <c r="AN76" s="24"/>
      <c r="AO76" s="24"/>
      <c r="AP76" s="24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24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24"/>
      <c r="BR76" s="46"/>
      <c r="BS76" s="47"/>
      <c r="BT76" s="24"/>
      <c r="BU76" s="34"/>
      <c r="BV76" s="34"/>
      <c r="BW76" s="34"/>
      <c r="BX76" s="35"/>
      <c r="BY76" s="35"/>
      <c r="BZ76" s="35"/>
      <c r="CA76" s="35"/>
      <c r="CB76" s="35"/>
      <c r="CC76" s="35"/>
      <c r="CD76" s="74"/>
    </row>
    <row r="77" spans="1:82" ht="12.75">
      <c r="A77" s="36">
        <v>60308</v>
      </c>
      <c r="B77" s="37" t="s">
        <v>130</v>
      </c>
      <c r="C77" s="22">
        <f>SUM(D77:BS77)</f>
        <v>0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24"/>
      <c r="AG77" s="24"/>
      <c r="AH77" s="24"/>
      <c r="AI77" s="39"/>
      <c r="AJ77" s="39"/>
      <c r="AK77" s="39"/>
      <c r="AL77" s="24"/>
      <c r="AM77" s="39"/>
      <c r="AN77" s="24"/>
      <c r="AO77" s="24"/>
      <c r="AP77" s="24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24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24"/>
      <c r="BR77" s="39"/>
      <c r="BS77" s="40"/>
      <c r="BT77" s="24"/>
      <c r="BU77" s="34"/>
      <c r="BV77" s="34"/>
      <c r="BW77" s="34"/>
      <c r="BX77" s="35"/>
      <c r="BY77" s="35"/>
      <c r="BZ77" s="35"/>
      <c r="CA77" s="35"/>
      <c r="CB77" s="35"/>
      <c r="CC77" s="35"/>
      <c r="CD77" s="74"/>
    </row>
    <row r="78" spans="1:82" ht="12.75">
      <c r="A78" s="36">
        <v>60309</v>
      </c>
      <c r="B78" s="37" t="s">
        <v>131</v>
      </c>
      <c r="C78" s="38">
        <f>C79+C80+C81</f>
        <v>0</v>
      </c>
      <c r="D78" s="41">
        <f aca="true" t="shared" si="21" ref="D78:BN78">D79+D80+D81</f>
        <v>0</v>
      </c>
      <c r="E78" s="42">
        <f t="shared" si="21"/>
        <v>0</v>
      </c>
      <c r="F78" s="42">
        <f t="shared" si="21"/>
        <v>0</v>
      </c>
      <c r="G78" s="42">
        <f t="shared" si="21"/>
        <v>0</v>
      </c>
      <c r="H78" s="42">
        <f t="shared" si="21"/>
        <v>0</v>
      </c>
      <c r="I78" s="42">
        <f t="shared" si="21"/>
        <v>0</v>
      </c>
      <c r="J78" s="42">
        <f>J79+J80+J81</f>
        <v>0</v>
      </c>
      <c r="K78" s="42">
        <f t="shared" si="21"/>
        <v>0</v>
      </c>
      <c r="L78" s="42">
        <f t="shared" si="21"/>
        <v>0</v>
      </c>
      <c r="M78" s="42">
        <f t="shared" si="21"/>
        <v>0</v>
      </c>
      <c r="N78" s="42">
        <f t="shared" si="21"/>
        <v>0</v>
      </c>
      <c r="O78" s="42">
        <f t="shared" si="21"/>
        <v>0</v>
      </c>
      <c r="P78" s="42">
        <f t="shared" si="21"/>
        <v>0</v>
      </c>
      <c r="Q78" s="42">
        <f t="shared" si="21"/>
        <v>0</v>
      </c>
      <c r="R78" s="42">
        <f t="shared" si="21"/>
        <v>0</v>
      </c>
      <c r="S78" s="42">
        <f t="shared" si="21"/>
        <v>0</v>
      </c>
      <c r="T78" s="42">
        <f t="shared" si="21"/>
        <v>0</v>
      </c>
      <c r="U78" s="42">
        <f t="shared" si="21"/>
        <v>0</v>
      </c>
      <c r="V78" s="42">
        <f t="shared" si="21"/>
        <v>0</v>
      </c>
      <c r="W78" s="42">
        <f t="shared" si="21"/>
        <v>0</v>
      </c>
      <c r="X78" s="42">
        <f t="shared" si="21"/>
        <v>0</v>
      </c>
      <c r="Y78" s="42">
        <f t="shared" si="21"/>
        <v>0</v>
      </c>
      <c r="Z78" s="42">
        <f t="shared" si="21"/>
        <v>0</v>
      </c>
      <c r="AA78" s="42">
        <f t="shared" si="21"/>
        <v>0</v>
      </c>
      <c r="AB78" s="42">
        <f>AB79+AB80+AB81</f>
        <v>0</v>
      </c>
      <c r="AC78" s="42">
        <f>AC79+AC80+AC81</f>
        <v>0</v>
      </c>
      <c r="AD78" s="42">
        <f>AD79+AD80+AD81</f>
        <v>0</v>
      </c>
      <c r="AE78" s="42">
        <f>AE79+AE80+AE81</f>
        <v>0</v>
      </c>
      <c r="AF78" s="24"/>
      <c r="AG78" s="24"/>
      <c r="AH78" s="24"/>
      <c r="AI78" s="42">
        <f>AI79+AI80+AI81</f>
        <v>0</v>
      </c>
      <c r="AJ78" s="42">
        <f>AJ79+AJ80+AJ81</f>
        <v>0</v>
      </c>
      <c r="AK78" s="42">
        <f>AK79+AK80+AK81</f>
        <v>0</v>
      </c>
      <c r="AL78" s="24"/>
      <c r="AM78" s="42">
        <f>AM79+AM80+AM81</f>
        <v>0</v>
      </c>
      <c r="AN78" s="24"/>
      <c r="AO78" s="24"/>
      <c r="AP78" s="24"/>
      <c r="AQ78" s="42">
        <f>AQ79+AQ80+AQ81</f>
        <v>0</v>
      </c>
      <c r="AR78" s="42">
        <f>AR79+AR80+AR81</f>
        <v>0</v>
      </c>
      <c r="AS78" s="42">
        <f t="shared" si="21"/>
        <v>0</v>
      </c>
      <c r="AT78" s="42">
        <f>AT79+AT80+AT81</f>
        <v>0</v>
      </c>
      <c r="AU78" s="42">
        <f>AU79+AU80+AU81</f>
        <v>0</v>
      </c>
      <c r="AV78" s="42">
        <f>AV79+AV80+AV81</f>
        <v>0</v>
      </c>
      <c r="AW78" s="42">
        <f t="shared" si="21"/>
        <v>0</v>
      </c>
      <c r="AX78" s="42">
        <f>AX79+AX80+AX81</f>
        <v>0</v>
      </c>
      <c r="AY78" s="42">
        <f>AY79+AY80+AY81</f>
        <v>0</v>
      </c>
      <c r="AZ78" s="42">
        <f>AZ79+AZ80+AZ81</f>
        <v>0</v>
      </c>
      <c r="BA78" s="42">
        <f>BA79+BA80+BA81</f>
        <v>0</v>
      </c>
      <c r="BB78" s="42">
        <f t="shared" si="21"/>
        <v>0</v>
      </c>
      <c r="BC78" s="24"/>
      <c r="BD78" s="42">
        <f t="shared" si="21"/>
        <v>0</v>
      </c>
      <c r="BE78" s="42">
        <f t="shared" si="21"/>
        <v>0</v>
      </c>
      <c r="BF78" s="42">
        <f t="shared" si="21"/>
        <v>0</v>
      </c>
      <c r="BG78" s="42">
        <f t="shared" si="21"/>
        <v>0</v>
      </c>
      <c r="BH78" s="42">
        <f t="shared" si="21"/>
        <v>0</v>
      </c>
      <c r="BI78" s="42">
        <f t="shared" si="21"/>
        <v>0</v>
      </c>
      <c r="BJ78" s="42">
        <f t="shared" si="21"/>
        <v>0</v>
      </c>
      <c r="BK78" s="42">
        <f t="shared" si="21"/>
        <v>0</v>
      </c>
      <c r="BL78" s="42">
        <f>BL79+BL80+BL81</f>
        <v>0</v>
      </c>
      <c r="BM78" s="42">
        <f t="shared" si="21"/>
        <v>0</v>
      </c>
      <c r="BN78" s="43">
        <f t="shared" si="21"/>
        <v>0</v>
      </c>
      <c r="BO78" s="43">
        <f>BO79+BO80+BO81</f>
        <v>0</v>
      </c>
      <c r="BP78" s="43">
        <f>BP79+BP80+BP81</f>
        <v>0</v>
      </c>
      <c r="BQ78" s="24"/>
      <c r="BR78" s="43">
        <f>BR79+BR80+BR81</f>
        <v>0</v>
      </c>
      <c r="BS78" s="42">
        <f>BS79+BS80+BS81</f>
        <v>0</v>
      </c>
      <c r="BT78" s="24"/>
      <c r="BU78" s="34"/>
      <c r="BV78" s="34"/>
      <c r="BW78" s="34"/>
      <c r="BX78" s="35"/>
      <c r="BY78" s="35"/>
      <c r="BZ78" s="35"/>
      <c r="CA78" s="35"/>
      <c r="CB78" s="35"/>
      <c r="CC78" s="35"/>
      <c r="CD78" s="74"/>
    </row>
    <row r="79" spans="1:82" ht="12.75">
      <c r="A79" s="44">
        <v>603091</v>
      </c>
      <c r="B79" s="45" t="s">
        <v>132</v>
      </c>
      <c r="C79" s="22">
        <f>SUM(D79:BS79)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24"/>
      <c r="AG79" s="24"/>
      <c r="AH79" s="24"/>
      <c r="AI79" s="46"/>
      <c r="AJ79" s="46"/>
      <c r="AK79" s="46"/>
      <c r="AL79" s="24"/>
      <c r="AM79" s="46"/>
      <c r="AN79" s="24"/>
      <c r="AO79" s="24"/>
      <c r="AP79" s="24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24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24"/>
      <c r="BR79" s="46"/>
      <c r="BS79" s="47"/>
      <c r="BT79" s="24"/>
      <c r="BU79" s="34"/>
      <c r="BV79" s="34"/>
      <c r="BW79" s="34"/>
      <c r="BX79" s="35"/>
      <c r="BY79" s="35"/>
      <c r="BZ79" s="35"/>
      <c r="CA79" s="35"/>
      <c r="CB79" s="35"/>
      <c r="CC79" s="35"/>
      <c r="CD79" s="74"/>
    </row>
    <row r="80" spans="1:82" ht="12.75">
      <c r="A80" s="44">
        <v>603092</v>
      </c>
      <c r="B80" s="45" t="s">
        <v>133</v>
      </c>
      <c r="C80" s="22">
        <f>SUM(D80:BS80)</f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24"/>
      <c r="AG80" s="24"/>
      <c r="AH80" s="24"/>
      <c r="AI80" s="46"/>
      <c r="AJ80" s="46"/>
      <c r="AK80" s="46"/>
      <c r="AL80" s="24"/>
      <c r="AM80" s="46"/>
      <c r="AN80" s="24"/>
      <c r="AO80" s="24"/>
      <c r="AP80" s="24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24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24"/>
      <c r="BR80" s="46"/>
      <c r="BS80" s="47"/>
      <c r="BT80" s="24"/>
      <c r="BU80" s="34"/>
      <c r="BV80" s="34"/>
      <c r="BW80" s="34"/>
      <c r="BX80" s="35"/>
      <c r="BY80" s="35"/>
      <c r="BZ80" s="35"/>
      <c r="CA80" s="35"/>
      <c r="CB80" s="35"/>
      <c r="CC80" s="35"/>
      <c r="CD80" s="74"/>
    </row>
    <row r="81" spans="1:82" ht="12.75">
      <c r="A81" s="44">
        <v>603093</v>
      </c>
      <c r="B81" s="45" t="s">
        <v>129</v>
      </c>
      <c r="C81" s="22">
        <f>SUM(D81:BS81)</f>
        <v>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24"/>
      <c r="AG81" s="24"/>
      <c r="AH81" s="24"/>
      <c r="AI81" s="46"/>
      <c r="AJ81" s="46"/>
      <c r="AK81" s="46"/>
      <c r="AL81" s="24"/>
      <c r="AM81" s="46"/>
      <c r="AN81" s="24"/>
      <c r="AO81" s="24"/>
      <c r="AP81" s="24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24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24"/>
      <c r="BR81" s="46"/>
      <c r="BS81" s="47"/>
      <c r="BT81" s="24"/>
      <c r="BU81" s="34"/>
      <c r="BV81" s="34"/>
      <c r="BW81" s="34"/>
      <c r="BX81" s="35"/>
      <c r="BY81" s="35"/>
      <c r="BZ81" s="35"/>
      <c r="CA81" s="35"/>
      <c r="CB81" s="35"/>
      <c r="CC81" s="35"/>
      <c r="CD81" s="74"/>
    </row>
    <row r="82" spans="1:82" ht="12.75">
      <c r="A82" s="28">
        <v>604</v>
      </c>
      <c r="B82" s="29" t="s">
        <v>134</v>
      </c>
      <c r="C82" s="30">
        <f>C83+C84</f>
        <v>149.52</v>
      </c>
      <c r="D82" s="31">
        <f aca="true" t="shared" si="22" ref="D82:BN82">D83+D84</f>
        <v>0</v>
      </c>
      <c r="E82" s="32">
        <f t="shared" si="22"/>
        <v>0</v>
      </c>
      <c r="F82" s="32">
        <f t="shared" si="22"/>
        <v>0</v>
      </c>
      <c r="G82" s="32">
        <f t="shared" si="22"/>
        <v>0</v>
      </c>
      <c r="H82" s="32">
        <f t="shared" si="22"/>
        <v>0</v>
      </c>
      <c r="I82" s="32">
        <f t="shared" si="22"/>
        <v>0</v>
      </c>
      <c r="J82" s="32">
        <f>J83+J84</f>
        <v>0</v>
      </c>
      <c r="K82" s="32">
        <f t="shared" si="22"/>
        <v>0</v>
      </c>
      <c r="L82" s="32">
        <f t="shared" si="22"/>
        <v>0</v>
      </c>
      <c r="M82" s="32">
        <f t="shared" si="22"/>
        <v>0</v>
      </c>
      <c r="N82" s="32">
        <f t="shared" si="22"/>
        <v>0</v>
      </c>
      <c r="O82" s="32">
        <f t="shared" si="22"/>
        <v>0</v>
      </c>
      <c r="P82" s="32">
        <f t="shared" si="22"/>
        <v>0</v>
      </c>
      <c r="Q82" s="32">
        <f t="shared" si="22"/>
        <v>0</v>
      </c>
      <c r="R82" s="32">
        <f t="shared" si="22"/>
        <v>0</v>
      </c>
      <c r="S82" s="32">
        <f t="shared" si="22"/>
        <v>0</v>
      </c>
      <c r="T82" s="32">
        <f t="shared" si="22"/>
        <v>0</v>
      </c>
      <c r="U82" s="32">
        <f t="shared" si="22"/>
        <v>0</v>
      </c>
      <c r="V82" s="32">
        <f t="shared" si="22"/>
        <v>0</v>
      </c>
      <c r="W82" s="32">
        <f t="shared" si="22"/>
        <v>0</v>
      </c>
      <c r="X82" s="32">
        <f t="shared" si="22"/>
        <v>0</v>
      </c>
      <c r="Y82" s="32">
        <f t="shared" si="22"/>
        <v>0</v>
      </c>
      <c r="Z82" s="32">
        <f t="shared" si="22"/>
        <v>0</v>
      </c>
      <c r="AA82" s="32">
        <f t="shared" si="22"/>
        <v>0</v>
      </c>
      <c r="AB82" s="32">
        <f>AB83+AB84</f>
        <v>0</v>
      </c>
      <c r="AC82" s="32">
        <f>AC83+AC84</f>
        <v>0</v>
      </c>
      <c r="AD82" s="32">
        <f>AD83+AD84</f>
        <v>0</v>
      </c>
      <c r="AE82" s="32">
        <f>AE83+AE84</f>
        <v>0</v>
      </c>
      <c r="AF82" s="24"/>
      <c r="AG82" s="24"/>
      <c r="AH82" s="24"/>
      <c r="AI82" s="32">
        <f>AI83+AI84</f>
        <v>0</v>
      </c>
      <c r="AJ82" s="32">
        <f>AJ83+AJ84</f>
        <v>0</v>
      </c>
      <c r="AK82" s="32">
        <f>AK83+AK84</f>
        <v>0</v>
      </c>
      <c r="AL82" s="24"/>
      <c r="AM82" s="32">
        <f>AM83+AM84</f>
        <v>0</v>
      </c>
      <c r="AN82" s="24"/>
      <c r="AO82" s="24"/>
      <c r="AP82" s="24"/>
      <c r="AQ82" s="32">
        <f>AQ83+AQ84</f>
        <v>0</v>
      </c>
      <c r="AR82" s="32">
        <f>AR83+AR84</f>
        <v>0</v>
      </c>
      <c r="AS82" s="32">
        <f t="shared" si="22"/>
        <v>149.52</v>
      </c>
      <c r="AT82" s="32">
        <f>AT83+AT84</f>
        <v>0</v>
      </c>
      <c r="AU82" s="32">
        <f>AU83+AU84</f>
        <v>0</v>
      </c>
      <c r="AV82" s="32">
        <f>AV83+AV84</f>
        <v>0</v>
      </c>
      <c r="AW82" s="32">
        <f t="shared" si="22"/>
        <v>0</v>
      </c>
      <c r="AX82" s="32">
        <f>AX83+AX84</f>
        <v>0</v>
      </c>
      <c r="AY82" s="32">
        <f>AY83+AY84</f>
        <v>0</v>
      </c>
      <c r="AZ82" s="32">
        <f>AZ83+AZ84</f>
        <v>0</v>
      </c>
      <c r="BA82" s="32">
        <f>BA83+BA84</f>
        <v>0</v>
      </c>
      <c r="BB82" s="32">
        <f t="shared" si="22"/>
        <v>0</v>
      </c>
      <c r="BC82" s="24"/>
      <c r="BD82" s="32">
        <f t="shared" si="22"/>
        <v>0</v>
      </c>
      <c r="BE82" s="32">
        <f t="shared" si="22"/>
        <v>0</v>
      </c>
      <c r="BF82" s="32">
        <f t="shared" si="22"/>
        <v>0</v>
      </c>
      <c r="BG82" s="32">
        <f t="shared" si="22"/>
        <v>0</v>
      </c>
      <c r="BH82" s="32">
        <f t="shared" si="22"/>
        <v>0</v>
      </c>
      <c r="BI82" s="32">
        <f t="shared" si="22"/>
        <v>0</v>
      </c>
      <c r="BJ82" s="32">
        <f t="shared" si="22"/>
        <v>0</v>
      </c>
      <c r="BK82" s="32">
        <f t="shared" si="22"/>
        <v>0</v>
      </c>
      <c r="BL82" s="32">
        <f>BL83+BL84</f>
        <v>0</v>
      </c>
      <c r="BM82" s="32">
        <f t="shared" si="22"/>
        <v>0</v>
      </c>
      <c r="BN82" s="33">
        <f t="shared" si="22"/>
        <v>0</v>
      </c>
      <c r="BO82" s="33">
        <f>BO83+BO84</f>
        <v>0</v>
      </c>
      <c r="BP82" s="33">
        <f>BP83+BP84</f>
        <v>0</v>
      </c>
      <c r="BQ82" s="24"/>
      <c r="BR82" s="33">
        <f>BR83+BR84</f>
        <v>0</v>
      </c>
      <c r="BS82" s="32">
        <f>BS83+BS84</f>
        <v>0</v>
      </c>
      <c r="BT82" s="24"/>
      <c r="BU82" s="34"/>
      <c r="BV82" s="34"/>
      <c r="BW82" s="34"/>
      <c r="BX82" s="35"/>
      <c r="BY82" s="35"/>
      <c r="BZ82" s="35"/>
      <c r="CA82" s="35"/>
      <c r="CB82" s="35"/>
      <c r="CC82" s="35"/>
      <c r="CD82" s="74"/>
    </row>
    <row r="83" spans="1:82" ht="12.75">
      <c r="A83" s="36">
        <v>60401</v>
      </c>
      <c r="B83" s="37" t="s">
        <v>135</v>
      </c>
      <c r="C83" s="38">
        <f>SUM(D83:BS83)</f>
        <v>149.52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24"/>
      <c r="AG83" s="24"/>
      <c r="AH83" s="24"/>
      <c r="AI83" s="39"/>
      <c r="AJ83" s="39"/>
      <c r="AK83" s="39"/>
      <c r="AL83" s="24"/>
      <c r="AM83" s="39"/>
      <c r="AN83" s="24"/>
      <c r="AO83" s="24"/>
      <c r="AP83" s="24"/>
      <c r="AQ83" s="39"/>
      <c r="AR83" s="39"/>
      <c r="AS83" s="39">
        <v>149.52</v>
      </c>
      <c r="AT83" s="39"/>
      <c r="AU83" s="39"/>
      <c r="AV83" s="39"/>
      <c r="AW83" s="39"/>
      <c r="AX83" s="39"/>
      <c r="AY83" s="39"/>
      <c r="AZ83" s="39"/>
      <c r="BA83" s="39"/>
      <c r="BB83" s="39"/>
      <c r="BC83" s="24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24"/>
      <c r="BR83" s="39"/>
      <c r="BS83" s="40"/>
      <c r="BT83" s="24"/>
      <c r="BU83" s="34"/>
      <c r="BV83" s="34"/>
      <c r="BW83" s="34"/>
      <c r="BX83" s="35"/>
      <c r="BY83" s="35"/>
      <c r="BZ83" s="35"/>
      <c r="CA83" s="35"/>
      <c r="CB83" s="35"/>
      <c r="CC83" s="35"/>
      <c r="CD83" s="74"/>
    </row>
    <row r="84" spans="1:82" ht="12.75">
      <c r="A84" s="36">
        <v>60402</v>
      </c>
      <c r="B84" s="37" t="s">
        <v>136</v>
      </c>
      <c r="C84" s="38">
        <f>SUM(D84:BS84)</f>
        <v>0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24"/>
      <c r="AG84" s="24"/>
      <c r="AH84" s="24"/>
      <c r="AI84" s="39"/>
      <c r="AJ84" s="39"/>
      <c r="AK84" s="39"/>
      <c r="AL84" s="24"/>
      <c r="AM84" s="39"/>
      <c r="AN84" s="24"/>
      <c r="AO84" s="24"/>
      <c r="AP84" s="24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24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24"/>
      <c r="BR84" s="39"/>
      <c r="BS84" s="40"/>
      <c r="BT84" s="24"/>
      <c r="BU84" s="34"/>
      <c r="BV84" s="34"/>
      <c r="BW84" s="34"/>
      <c r="BX84" s="35"/>
      <c r="BY84" s="35"/>
      <c r="BZ84" s="35"/>
      <c r="CA84" s="35"/>
      <c r="CB84" s="35"/>
      <c r="CC84" s="35"/>
      <c r="CD84" s="74"/>
    </row>
    <row r="85" spans="1:82" ht="12.75">
      <c r="A85" s="20">
        <v>61</v>
      </c>
      <c r="B85" s="21" t="s">
        <v>137</v>
      </c>
      <c r="C85" s="22">
        <f>C86+C89+C96+C103+C113</f>
        <v>372033.43000000005</v>
      </c>
      <c r="D85" s="23">
        <f aca="true" t="shared" si="23" ref="D85:BN85">D86+D89+D96+D103+D113</f>
        <v>0</v>
      </c>
      <c r="E85" s="24">
        <f t="shared" si="23"/>
        <v>0</v>
      </c>
      <c r="F85" s="24">
        <f t="shared" si="23"/>
        <v>0</v>
      </c>
      <c r="G85" s="24">
        <f t="shared" si="23"/>
        <v>0</v>
      </c>
      <c r="H85" s="24">
        <f t="shared" si="23"/>
        <v>0</v>
      </c>
      <c r="I85" s="24">
        <f t="shared" si="23"/>
        <v>0</v>
      </c>
      <c r="J85" s="24">
        <f>J86+J89+J96+J103+J113</f>
        <v>0</v>
      </c>
      <c r="K85" s="24">
        <f t="shared" si="23"/>
        <v>0</v>
      </c>
      <c r="L85" s="24">
        <f t="shared" si="23"/>
        <v>0</v>
      </c>
      <c r="M85" s="24">
        <f t="shared" si="23"/>
        <v>0</v>
      </c>
      <c r="N85" s="24">
        <f t="shared" si="23"/>
        <v>0</v>
      </c>
      <c r="O85" s="24">
        <f t="shared" si="23"/>
        <v>0</v>
      </c>
      <c r="P85" s="24">
        <f t="shared" si="23"/>
        <v>0</v>
      </c>
      <c r="Q85" s="24">
        <f t="shared" si="23"/>
        <v>0</v>
      </c>
      <c r="R85" s="24">
        <f t="shared" si="23"/>
        <v>0</v>
      </c>
      <c r="S85" s="24">
        <f t="shared" si="23"/>
        <v>0</v>
      </c>
      <c r="T85" s="24">
        <f t="shared" si="23"/>
        <v>0</v>
      </c>
      <c r="U85" s="24">
        <f t="shared" si="23"/>
        <v>0</v>
      </c>
      <c r="V85" s="24">
        <f t="shared" si="23"/>
        <v>0</v>
      </c>
      <c r="W85" s="24">
        <f t="shared" si="23"/>
        <v>0</v>
      </c>
      <c r="X85" s="24">
        <f t="shared" si="23"/>
        <v>0</v>
      </c>
      <c r="Y85" s="24">
        <f t="shared" si="23"/>
        <v>0</v>
      </c>
      <c r="Z85" s="24">
        <f t="shared" si="23"/>
        <v>0</v>
      </c>
      <c r="AA85" s="24">
        <f t="shared" si="23"/>
        <v>0</v>
      </c>
      <c r="AB85" s="24">
        <f>AB86+AB89+AB96+AB103+AB113</f>
        <v>0</v>
      </c>
      <c r="AC85" s="24">
        <f>AC86+AC89+AC96+AC103+AC113</f>
        <v>0</v>
      </c>
      <c r="AD85" s="24">
        <f>AD86+AD89+AD96+AD103+AD113</f>
        <v>0</v>
      </c>
      <c r="AE85" s="24">
        <f>AE86+AE89+AE96+AE103+AE113</f>
        <v>0</v>
      </c>
      <c r="AF85" s="24"/>
      <c r="AG85" s="24"/>
      <c r="AH85" s="24"/>
      <c r="AI85" s="24">
        <f>AI86+AI89+AI96+AI103+AI113</f>
        <v>0</v>
      </c>
      <c r="AJ85" s="24">
        <f>AJ86+AJ89+AJ96+AJ103+AJ113</f>
        <v>0</v>
      </c>
      <c r="AK85" s="24">
        <f>AK86+AK89+AK96+AK103+AK113</f>
        <v>0</v>
      </c>
      <c r="AL85" s="24"/>
      <c r="AM85" s="24">
        <f>AM86+AM89+AM96+AM103+AM113</f>
        <v>0</v>
      </c>
      <c r="AN85" s="24"/>
      <c r="AO85" s="24"/>
      <c r="AP85" s="24"/>
      <c r="AQ85" s="24">
        <f>AQ86+AQ89+AQ96+AQ103+AQ113</f>
        <v>0</v>
      </c>
      <c r="AR85" s="24">
        <f>AR86+AR89+AR96+AR103+AR113</f>
        <v>0</v>
      </c>
      <c r="AS85" s="24">
        <f t="shared" si="23"/>
        <v>372033.43000000005</v>
      </c>
      <c r="AT85" s="24">
        <f>AT86+AT89+AT96+AT103+AT113</f>
        <v>0</v>
      </c>
      <c r="AU85" s="24">
        <f>AU86+AU89+AU96+AU103+AU113</f>
        <v>0</v>
      </c>
      <c r="AV85" s="24">
        <f>AV86+AV89+AV96+AV103+AV113</f>
        <v>0</v>
      </c>
      <c r="AW85" s="24">
        <f t="shared" si="23"/>
        <v>0</v>
      </c>
      <c r="AX85" s="24">
        <f>AX86+AX89+AX96+AX103+AX113</f>
        <v>0</v>
      </c>
      <c r="AY85" s="24">
        <f>AY86+AY89+AY96+AY103+AY113</f>
        <v>0</v>
      </c>
      <c r="AZ85" s="24">
        <f>AZ86+AZ89+AZ96+AZ103+AZ113</f>
        <v>0</v>
      </c>
      <c r="BA85" s="24">
        <f>BA86+BA89+BA96+BA103+BA113</f>
        <v>0</v>
      </c>
      <c r="BB85" s="24">
        <f t="shared" si="23"/>
        <v>0</v>
      </c>
      <c r="BC85" s="24"/>
      <c r="BD85" s="24">
        <f t="shared" si="23"/>
        <v>0</v>
      </c>
      <c r="BE85" s="24">
        <f t="shared" si="23"/>
        <v>0</v>
      </c>
      <c r="BF85" s="24">
        <f t="shared" si="23"/>
        <v>0</v>
      </c>
      <c r="BG85" s="24">
        <f t="shared" si="23"/>
        <v>0</v>
      </c>
      <c r="BH85" s="24">
        <f t="shared" si="23"/>
        <v>0</v>
      </c>
      <c r="BI85" s="24">
        <f t="shared" si="23"/>
        <v>0</v>
      </c>
      <c r="BJ85" s="24">
        <f t="shared" si="23"/>
        <v>0</v>
      </c>
      <c r="BK85" s="24">
        <f t="shared" si="23"/>
        <v>0</v>
      </c>
      <c r="BL85" s="24">
        <f>BL86+BL89+BL96+BL103+BL113</f>
        <v>0</v>
      </c>
      <c r="BM85" s="24">
        <f t="shared" si="23"/>
        <v>0</v>
      </c>
      <c r="BN85" s="25">
        <f t="shared" si="23"/>
        <v>0</v>
      </c>
      <c r="BO85" s="25">
        <f>BO86+BO89+BO96+BO103+BO113</f>
        <v>0</v>
      </c>
      <c r="BP85" s="25">
        <f>BP86+BP89+BP96+BP103+BP113</f>
        <v>0</v>
      </c>
      <c r="BQ85" s="24"/>
      <c r="BR85" s="25">
        <f>BR86+BR89+BR96+BR103+BR113</f>
        <v>0</v>
      </c>
      <c r="BS85" s="24">
        <f>BS86+BS89+BS96+BS103+BS113</f>
        <v>0</v>
      </c>
      <c r="BT85" s="24"/>
      <c r="BU85" s="34"/>
      <c r="BV85" s="34"/>
      <c r="BW85" s="34"/>
      <c r="BX85" s="35"/>
      <c r="BY85" s="35"/>
      <c r="BZ85" s="35"/>
      <c r="CA85" s="35"/>
      <c r="CB85" s="35"/>
      <c r="CC85" s="35"/>
      <c r="CD85" s="74"/>
    </row>
    <row r="86" spans="1:82" ht="12.75">
      <c r="A86" s="49">
        <v>610</v>
      </c>
      <c r="B86" s="50" t="s">
        <v>138</v>
      </c>
      <c r="C86" s="22">
        <f>C87+C88</f>
        <v>-499568.1</v>
      </c>
      <c r="D86" s="23">
        <f aca="true" t="shared" si="24" ref="D86:BN86">D87+D88</f>
        <v>0</v>
      </c>
      <c r="E86" s="24">
        <f t="shared" si="24"/>
        <v>0</v>
      </c>
      <c r="F86" s="24">
        <f t="shared" si="24"/>
        <v>0</v>
      </c>
      <c r="G86" s="24">
        <f t="shared" si="24"/>
        <v>0</v>
      </c>
      <c r="H86" s="24">
        <f t="shared" si="24"/>
        <v>0</v>
      </c>
      <c r="I86" s="24">
        <f t="shared" si="24"/>
        <v>0</v>
      </c>
      <c r="J86" s="24">
        <f>J87+J88</f>
        <v>0</v>
      </c>
      <c r="K86" s="24">
        <f t="shared" si="24"/>
        <v>0</v>
      </c>
      <c r="L86" s="24">
        <f t="shared" si="24"/>
        <v>0</v>
      </c>
      <c r="M86" s="24">
        <f t="shared" si="24"/>
        <v>0</v>
      </c>
      <c r="N86" s="24">
        <f t="shared" si="24"/>
        <v>0</v>
      </c>
      <c r="O86" s="24">
        <f t="shared" si="24"/>
        <v>0</v>
      </c>
      <c r="P86" s="24">
        <f t="shared" si="24"/>
        <v>0</v>
      </c>
      <c r="Q86" s="24">
        <f t="shared" si="24"/>
        <v>0</v>
      </c>
      <c r="R86" s="24">
        <f t="shared" si="24"/>
        <v>0</v>
      </c>
      <c r="S86" s="24">
        <f t="shared" si="24"/>
        <v>0</v>
      </c>
      <c r="T86" s="24">
        <f t="shared" si="24"/>
        <v>0</v>
      </c>
      <c r="U86" s="24">
        <f t="shared" si="24"/>
        <v>0</v>
      </c>
      <c r="V86" s="24">
        <f t="shared" si="24"/>
        <v>0</v>
      </c>
      <c r="W86" s="24">
        <f t="shared" si="24"/>
        <v>0</v>
      </c>
      <c r="X86" s="24">
        <f t="shared" si="24"/>
        <v>0</v>
      </c>
      <c r="Y86" s="24">
        <f t="shared" si="24"/>
        <v>0</v>
      </c>
      <c r="Z86" s="24">
        <f t="shared" si="24"/>
        <v>0</v>
      </c>
      <c r="AA86" s="24">
        <f t="shared" si="24"/>
        <v>0</v>
      </c>
      <c r="AB86" s="24">
        <f>AB87+AB88</f>
        <v>0</v>
      </c>
      <c r="AC86" s="24">
        <f>AC87+AC88</f>
        <v>0</v>
      </c>
      <c r="AD86" s="24">
        <f>AD87+AD88</f>
        <v>0</v>
      </c>
      <c r="AE86" s="24">
        <f>AE87+AE88</f>
        <v>0</v>
      </c>
      <c r="AF86" s="24"/>
      <c r="AG86" s="24"/>
      <c r="AH86" s="24"/>
      <c r="AI86" s="24">
        <f>AI87+AI88</f>
        <v>0</v>
      </c>
      <c r="AJ86" s="24">
        <f>AJ87+AJ88</f>
        <v>0</v>
      </c>
      <c r="AK86" s="24">
        <f>AK87+AK88</f>
        <v>0</v>
      </c>
      <c r="AL86" s="24"/>
      <c r="AM86" s="24">
        <f>AM87+AM88</f>
        <v>0</v>
      </c>
      <c r="AN86" s="24"/>
      <c r="AO86" s="24"/>
      <c r="AP86" s="24"/>
      <c r="AQ86" s="24">
        <f>AQ87+AQ88</f>
        <v>0</v>
      </c>
      <c r="AR86" s="24">
        <f>AR87+AR88</f>
        <v>0</v>
      </c>
      <c r="AS86" s="24">
        <f t="shared" si="24"/>
        <v>-499568.1</v>
      </c>
      <c r="AT86" s="24">
        <f>AT87+AT88</f>
        <v>0</v>
      </c>
      <c r="AU86" s="24">
        <f>AU87+AU88</f>
        <v>0</v>
      </c>
      <c r="AV86" s="24">
        <f>AV87+AV88</f>
        <v>0</v>
      </c>
      <c r="AW86" s="24">
        <f t="shared" si="24"/>
        <v>0</v>
      </c>
      <c r="AX86" s="24">
        <f>AX87+AX88</f>
        <v>0</v>
      </c>
      <c r="AY86" s="24">
        <f>AY87+AY88</f>
        <v>0</v>
      </c>
      <c r="AZ86" s="24">
        <f>AZ87+AZ88</f>
        <v>0</v>
      </c>
      <c r="BA86" s="24">
        <f>BA87+BA88</f>
        <v>0</v>
      </c>
      <c r="BB86" s="24">
        <f t="shared" si="24"/>
        <v>0</v>
      </c>
      <c r="BC86" s="24"/>
      <c r="BD86" s="24">
        <f t="shared" si="24"/>
        <v>0</v>
      </c>
      <c r="BE86" s="24">
        <f t="shared" si="24"/>
        <v>0</v>
      </c>
      <c r="BF86" s="24">
        <f t="shared" si="24"/>
        <v>0</v>
      </c>
      <c r="BG86" s="24">
        <f t="shared" si="24"/>
        <v>0</v>
      </c>
      <c r="BH86" s="24">
        <f t="shared" si="24"/>
        <v>0</v>
      </c>
      <c r="BI86" s="24">
        <f t="shared" si="24"/>
        <v>0</v>
      </c>
      <c r="BJ86" s="24">
        <f t="shared" si="24"/>
        <v>0</v>
      </c>
      <c r="BK86" s="24">
        <f t="shared" si="24"/>
        <v>0</v>
      </c>
      <c r="BL86" s="24">
        <f>BL87+BL88</f>
        <v>0</v>
      </c>
      <c r="BM86" s="24">
        <f t="shared" si="24"/>
        <v>0</v>
      </c>
      <c r="BN86" s="25">
        <f t="shared" si="24"/>
        <v>0</v>
      </c>
      <c r="BO86" s="25">
        <f>BO87+BO88</f>
        <v>0</v>
      </c>
      <c r="BP86" s="25">
        <f>BP87+BP88</f>
        <v>0</v>
      </c>
      <c r="BQ86" s="24"/>
      <c r="BR86" s="25">
        <f>BR87+BR88</f>
        <v>0</v>
      </c>
      <c r="BS86" s="24">
        <f>BS87+BS88</f>
        <v>0</v>
      </c>
      <c r="BT86" s="24"/>
      <c r="BU86" s="34"/>
      <c r="BV86" s="34"/>
      <c r="BW86" s="34"/>
      <c r="BX86" s="35"/>
      <c r="BY86" s="35"/>
      <c r="BZ86" s="35"/>
      <c r="CA86" s="35"/>
      <c r="CB86" s="35"/>
      <c r="CC86" s="35"/>
      <c r="CD86" s="74"/>
    </row>
    <row r="87" spans="1:82" ht="12.75">
      <c r="A87" s="36">
        <v>61001</v>
      </c>
      <c r="B87" s="37" t="s">
        <v>139</v>
      </c>
      <c r="C87" s="38">
        <f>SUM(D87:BS87)</f>
        <v>-499568.1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24"/>
      <c r="AG87" s="24"/>
      <c r="AH87" s="24"/>
      <c r="AI87" s="39"/>
      <c r="AJ87" s="39"/>
      <c r="AK87" s="39"/>
      <c r="AL87" s="24"/>
      <c r="AM87" s="39"/>
      <c r="AN87" s="24"/>
      <c r="AO87" s="24"/>
      <c r="AP87" s="24"/>
      <c r="AQ87" s="39"/>
      <c r="AR87" s="39"/>
      <c r="AS87" s="39">
        <v>-499568.1</v>
      </c>
      <c r="AT87" s="39"/>
      <c r="AU87" s="39"/>
      <c r="AV87" s="39"/>
      <c r="AW87" s="39"/>
      <c r="AX87" s="39"/>
      <c r="AY87" s="39"/>
      <c r="AZ87" s="39"/>
      <c r="BA87" s="39"/>
      <c r="BB87" s="39"/>
      <c r="BC87" s="24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24"/>
      <c r="BR87" s="39"/>
      <c r="BS87" s="40"/>
      <c r="BT87" s="24"/>
      <c r="BU87" s="34"/>
      <c r="BV87" s="34"/>
      <c r="BW87" s="34"/>
      <c r="BX87" s="35"/>
      <c r="BY87" s="35"/>
      <c r="BZ87" s="35"/>
      <c r="CA87" s="35"/>
      <c r="CB87" s="35"/>
      <c r="CC87" s="35"/>
      <c r="CD87" s="74"/>
    </row>
    <row r="88" spans="1:82" ht="12.75">
      <c r="A88" s="36">
        <v>61002</v>
      </c>
      <c r="B88" s="37" t="s">
        <v>140</v>
      </c>
      <c r="C88" s="38">
        <f>SUM(D88:BS88)</f>
        <v>0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24"/>
      <c r="AG88" s="24"/>
      <c r="AH88" s="24"/>
      <c r="AI88" s="39"/>
      <c r="AJ88" s="39"/>
      <c r="AK88" s="39"/>
      <c r="AL88" s="24"/>
      <c r="AM88" s="39"/>
      <c r="AN88" s="24"/>
      <c r="AO88" s="24"/>
      <c r="AP88" s="24"/>
      <c r="AQ88" s="39"/>
      <c r="AR88" s="39"/>
      <c r="AS88" s="39">
        <v>0</v>
      </c>
      <c r="AT88" s="39"/>
      <c r="AU88" s="39"/>
      <c r="AV88" s="39"/>
      <c r="AW88" s="39"/>
      <c r="AX88" s="39"/>
      <c r="AY88" s="39"/>
      <c r="AZ88" s="39"/>
      <c r="BA88" s="39"/>
      <c r="BB88" s="39"/>
      <c r="BC88" s="24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24"/>
      <c r="BR88" s="39"/>
      <c r="BS88" s="40"/>
      <c r="BT88" s="24"/>
      <c r="BU88" s="34"/>
      <c r="BV88" s="34"/>
      <c r="BW88" s="34"/>
      <c r="BX88" s="35"/>
      <c r="BY88" s="35"/>
      <c r="BZ88" s="35"/>
      <c r="CA88" s="35"/>
      <c r="CB88" s="35"/>
      <c r="CC88" s="35"/>
      <c r="CD88" s="74"/>
    </row>
    <row r="89" spans="1:82" ht="12.75">
      <c r="A89" s="28">
        <v>611</v>
      </c>
      <c r="B89" s="29" t="s">
        <v>141</v>
      </c>
      <c r="C89" s="30">
        <f>C90+C93</f>
        <v>1040871.88</v>
      </c>
      <c r="D89" s="31">
        <f aca="true" t="shared" si="25" ref="D89:BN89">D90+D93</f>
        <v>0</v>
      </c>
      <c r="E89" s="32">
        <f t="shared" si="25"/>
        <v>0</v>
      </c>
      <c r="F89" s="32">
        <f t="shared" si="25"/>
        <v>0</v>
      </c>
      <c r="G89" s="32">
        <f t="shared" si="25"/>
        <v>0</v>
      </c>
      <c r="H89" s="32">
        <f t="shared" si="25"/>
        <v>0</v>
      </c>
      <c r="I89" s="32">
        <f t="shared" si="25"/>
        <v>0</v>
      </c>
      <c r="J89" s="32">
        <f>J90+J93</f>
        <v>0</v>
      </c>
      <c r="K89" s="32">
        <f t="shared" si="25"/>
        <v>0</v>
      </c>
      <c r="L89" s="32">
        <f t="shared" si="25"/>
        <v>0</v>
      </c>
      <c r="M89" s="32">
        <f t="shared" si="25"/>
        <v>0</v>
      </c>
      <c r="N89" s="32">
        <f t="shared" si="25"/>
        <v>0</v>
      </c>
      <c r="O89" s="32">
        <f t="shared" si="25"/>
        <v>0</v>
      </c>
      <c r="P89" s="32">
        <f t="shared" si="25"/>
        <v>0</v>
      </c>
      <c r="Q89" s="32">
        <f t="shared" si="25"/>
        <v>0</v>
      </c>
      <c r="R89" s="32">
        <f t="shared" si="25"/>
        <v>0</v>
      </c>
      <c r="S89" s="32">
        <f t="shared" si="25"/>
        <v>0</v>
      </c>
      <c r="T89" s="32">
        <f t="shared" si="25"/>
        <v>0</v>
      </c>
      <c r="U89" s="32">
        <f t="shared" si="25"/>
        <v>0</v>
      </c>
      <c r="V89" s="32">
        <f t="shared" si="25"/>
        <v>0</v>
      </c>
      <c r="W89" s="32">
        <f t="shared" si="25"/>
        <v>0</v>
      </c>
      <c r="X89" s="32">
        <f t="shared" si="25"/>
        <v>0</v>
      </c>
      <c r="Y89" s="32">
        <f t="shared" si="25"/>
        <v>0</v>
      </c>
      <c r="Z89" s="32">
        <f t="shared" si="25"/>
        <v>0</v>
      </c>
      <c r="AA89" s="32">
        <f t="shared" si="25"/>
        <v>0</v>
      </c>
      <c r="AB89" s="32">
        <f>AB90+AB93</f>
        <v>0</v>
      </c>
      <c r="AC89" s="32">
        <f>AC90+AC93</f>
        <v>0</v>
      </c>
      <c r="AD89" s="32">
        <f>AD90+AD93</f>
        <v>0</v>
      </c>
      <c r="AE89" s="32">
        <f>AE90+AE93</f>
        <v>0</v>
      </c>
      <c r="AF89" s="24"/>
      <c r="AG89" s="24"/>
      <c r="AH89" s="24"/>
      <c r="AI89" s="32">
        <f>AI90+AI93</f>
        <v>0</v>
      </c>
      <c r="AJ89" s="32">
        <f>AJ90+AJ93</f>
        <v>0</v>
      </c>
      <c r="AK89" s="32">
        <f>AK90+AK93</f>
        <v>0</v>
      </c>
      <c r="AL89" s="24"/>
      <c r="AM89" s="32">
        <f>AM90+AM93</f>
        <v>0</v>
      </c>
      <c r="AN89" s="24"/>
      <c r="AO89" s="24"/>
      <c r="AP89" s="24"/>
      <c r="AQ89" s="32">
        <f>AQ90+AQ93</f>
        <v>0</v>
      </c>
      <c r="AR89" s="32">
        <f>AR90+AR93</f>
        <v>0</v>
      </c>
      <c r="AS89" s="32">
        <f t="shared" si="25"/>
        <v>1040871.88</v>
      </c>
      <c r="AT89" s="32">
        <f>AT90+AT93</f>
        <v>0</v>
      </c>
      <c r="AU89" s="32">
        <f>AU90+AU93</f>
        <v>0</v>
      </c>
      <c r="AV89" s="32">
        <f>AV90+AV93</f>
        <v>0</v>
      </c>
      <c r="AW89" s="32">
        <f t="shared" si="25"/>
        <v>0</v>
      </c>
      <c r="AX89" s="32">
        <f>AX90+AX93</f>
        <v>0</v>
      </c>
      <c r="AY89" s="32">
        <f>AY90+AY93</f>
        <v>0</v>
      </c>
      <c r="AZ89" s="32">
        <f>AZ90+AZ93</f>
        <v>0</v>
      </c>
      <c r="BA89" s="32">
        <f>BA90+BA93</f>
        <v>0</v>
      </c>
      <c r="BB89" s="32">
        <f t="shared" si="25"/>
        <v>0</v>
      </c>
      <c r="BC89" s="24"/>
      <c r="BD89" s="32">
        <f t="shared" si="25"/>
        <v>0</v>
      </c>
      <c r="BE89" s="32">
        <f t="shared" si="25"/>
        <v>0</v>
      </c>
      <c r="BF89" s="32">
        <f t="shared" si="25"/>
        <v>0</v>
      </c>
      <c r="BG89" s="32">
        <f t="shared" si="25"/>
        <v>0</v>
      </c>
      <c r="BH89" s="32">
        <f t="shared" si="25"/>
        <v>0</v>
      </c>
      <c r="BI89" s="32">
        <f t="shared" si="25"/>
        <v>0</v>
      </c>
      <c r="BJ89" s="32">
        <f t="shared" si="25"/>
        <v>0</v>
      </c>
      <c r="BK89" s="32">
        <f t="shared" si="25"/>
        <v>0</v>
      </c>
      <c r="BL89" s="32">
        <f>BL90+BL93</f>
        <v>0</v>
      </c>
      <c r="BM89" s="32">
        <f t="shared" si="25"/>
        <v>0</v>
      </c>
      <c r="BN89" s="33">
        <f t="shared" si="25"/>
        <v>0</v>
      </c>
      <c r="BO89" s="33">
        <f>BO90+BO93</f>
        <v>0</v>
      </c>
      <c r="BP89" s="33">
        <f>BP90+BP93</f>
        <v>0</v>
      </c>
      <c r="BQ89" s="24"/>
      <c r="BR89" s="33">
        <f>BR90+BR93</f>
        <v>0</v>
      </c>
      <c r="BS89" s="32">
        <f>BS90+BS93</f>
        <v>0</v>
      </c>
      <c r="BT89" s="24"/>
      <c r="BU89" s="34"/>
      <c r="BV89" s="34"/>
      <c r="BW89" s="34"/>
      <c r="BX89" s="35"/>
      <c r="BY89" s="35"/>
      <c r="BZ89" s="35"/>
      <c r="CA89" s="35"/>
      <c r="CB89" s="35"/>
      <c r="CC89" s="35"/>
      <c r="CD89" s="74"/>
    </row>
    <row r="90" spans="1:82" ht="12.75">
      <c r="A90" s="36">
        <v>61101</v>
      </c>
      <c r="B90" s="37" t="s">
        <v>142</v>
      </c>
      <c r="C90" s="38">
        <f>C91+C92</f>
        <v>1048502.75</v>
      </c>
      <c r="D90" s="41">
        <f aca="true" t="shared" si="26" ref="D90:BN90">D91+D92</f>
        <v>0</v>
      </c>
      <c r="E90" s="42">
        <f t="shared" si="26"/>
        <v>0</v>
      </c>
      <c r="F90" s="42">
        <f t="shared" si="26"/>
        <v>0</v>
      </c>
      <c r="G90" s="42">
        <f t="shared" si="26"/>
        <v>0</v>
      </c>
      <c r="H90" s="42">
        <f t="shared" si="26"/>
        <v>0</v>
      </c>
      <c r="I90" s="42">
        <f t="shared" si="26"/>
        <v>0</v>
      </c>
      <c r="J90" s="42">
        <f>J91+J92</f>
        <v>0</v>
      </c>
      <c r="K90" s="42">
        <f t="shared" si="26"/>
        <v>0</v>
      </c>
      <c r="L90" s="42">
        <f t="shared" si="26"/>
        <v>0</v>
      </c>
      <c r="M90" s="42">
        <f t="shared" si="26"/>
        <v>0</v>
      </c>
      <c r="N90" s="42">
        <f t="shared" si="26"/>
        <v>0</v>
      </c>
      <c r="O90" s="42">
        <f t="shared" si="26"/>
        <v>0</v>
      </c>
      <c r="P90" s="42">
        <f t="shared" si="26"/>
        <v>0</v>
      </c>
      <c r="Q90" s="42">
        <f t="shared" si="26"/>
        <v>0</v>
      </c>
      <c r="R90" s="42">
        <f t="shared" si="26"/>
        <v>0</v>
      </c>
      <c r="S90" s="42">
        <f t="shared" si="26"/>
        <v>0</v>
      </c>
      <c r="T90" s="42">
        <f t="shared" si="26"/>
        <v>0</v>
      </c>
      <c r="U90" s="42">
        <f t="shared" si="26"/>
        <v>0</v>
      </c>
      <c r="V90" s="42">
        <f t="shared" si="26"/>
        <v>0</v>
      </c>
      <c r="W90" s="42">
        <f t="shared" si="26"/>
        <v>0</v>
      </c>
      <c r="X90" s="42">
        <f t="shared" si="26"/>
        <v>0</v>
      </c>
      <c r="Y90" s="42">
        <f t="shared" si="26"/>
        <v>0</v>
      </c>
      <c r="Z90" s="42">
        <f t="shared" si="26"/>
        <v>0</v>
      </c>
      <c r="AA90" s="42">
        <f t="shared" si="26"/>
        <v>0</v>
      </c>
      <c r="AB90" s="42">
        <f>AB91+AB92</f>
        <v>0</v>
      </c>
      <c r="AC90" s="42">
        <f>AC91+AC92</f>
        <v>0</v>
      </c>
      <c r="AD90" s="42">
        <f>AD91+AD92</f>
        <v>0</v>
      </c>
      <c r="AE90" s="42">
        <f>AE91+AE92</f>
        <v>0</v>
      </c>
      <c r="AF90" s="24"/>
      <c r="AG90" s="24"/>
      <c r="AH90" s="24"/>
      <c r="AI90" s="42">
        <f>AI91+AI92</f>
        <v>0</v>
      </c>
      <c r="AJ90" s="42">
        <f>AJ91+AJ92</f>
        <v>0</v>
      </c>
      <c r="AK90" s="42">
        <f>AK91+AK92</f>
        <v>0</v>
      </c>
      <c r="AL90" s="24"/>
      <c r="AM90" s="42">
        <f>AM91+AM92</f>
        <v>0</v>
      </c>
      <c r="AN90" s="24"/>
      <c r="AO90" s="24"/>
      <c r="AP90" s="24"/>
      <c r="AQ90" s="42">
        <f>AQ91+AQ92</f>
        <v>0</v>
      </c>
      <c r="AR90" s="42">
        <f>AR91+AR92</f>
        <v>0</v>
      </c>
      <c r="AS90" s="42">
        <f t="shared" si="26"/>
        <v>1048502.75</v>
      </c>
      <c r="AT90" s="42">
        <f>AT91+AT92</f>
        <v>0</v>
      </c>
      <c r="AU90" s="42">
        <f>AU91+AU92</f>
        <v>0</v>
      </c>
      <c r="AV90" s="42">
        <f>AV91+AV92</f>
        <v>0</v>
      </c>
      <c r="AW90" s="42">
        <f t="shared" si="26"/>
        <v>0</v>
      </c>
      <c r="AX90" s="42">
        <f>AX91+AX92</f>
        <v>0</v>
      </c>
      <c r="AY90" s="42">
        <f>AY91+AY92</f>
        <v>0</v>
      </c>
      <c r="AZ90" s="42">
        <f>AZ91+AZ92</f>
        <v>0</v>
      </c>
      <c r="BA90" s="42">
        <f>BA91+BA92</f>
        <v>0</v>
      </c>
      <c r="BB90" s="42">
        <f t="shared" si="26"/>
        <v>0</v>
      </c>
      <c r="BC90" s="24"/>
      <c r="BD90" s="42">
        <f t="shared" si="26"/>
        <v>0</v>
      </c>
      <c r="BE90" s="42">
        <f t="shared" si="26"/>
        <v>0</v>
      </c>
      <c r="BF90" s="42">
        <f t="shared" si="26"/>
        <v>0</v>
      </c>
      <c r="BG90" s="42">
        <f t="shared" si="26"/>
        <v>0</v>
      </c>
      <c r="BH90" s="42">
        <f t="shared" si="26"/>
        <v>0</v>
      </c>
      <c r="BI90" s="42">
        <f t="shared" si="26"/>
        <v>0</v>
      </c>
      <c r="BJ90" s="42">
        <f t="shared" si="26"/>
        <v>0</v>
      </c>
      <c r="BK90" s="42">
        <f t="shared" si="26"/>
        <v>0</v>
      </c>
      <c r="BL90" s="42">
        <f>BL91+BL92</f>
        <v>0</v>
      </c>
      <c r="BM90" s="42">
        <f t="shared" si="26"/>
        <v>0</v>
      </c>
      <c r="BN90" s="43">
        <f t="shared" si="26"/>
        <v>0</v>
      </c>
      <c r="BO90" s="43">
        <f>BO91+BO92</f>
        <v>0</v>
      </c>
      <c r="BP90" s="43">
        <f>BP91+BP92</f>
        <v>0</v>
      </c>
      <c r="BQ90" s="24"/>
      <c r="BR90" s="43">
        <f>BR91+BR92</f>
        <v>0</v>
      </c>
      <c r="BS90" s="42">
        <f>BS91+BS92</f>
        <v>0</v>
      </c>
      <c r="BT90" s="24"/>
      <c r="BU90" s="34"/>
      <c r="BV90" s="34"/>
      <c r="BW90" s="34"/>
      <c r="BX90" s="35"/>
      <c r="BY90" s="35"/>
      <c r="BZ90" s="35"/>
      <c r="CA90" s="35"/>
      <c r="CB90" s="35"/>
      <c r="CC90" s="35"/>
      <c r="CD90" s="74"/>
    </row>
    <row r="91" spans="1:82" ht="12.75">
      <c r="A91" s="44">
        <v>611011</v>
      </c>
      <c r="B91" s="45" t="s">
        <v>143</v>
      </c>
      <c r="C91" s="22">
        <f>SUM(D91:BS91)</f>
        <v>-672816.46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24"/>
      <c r="AG91" s="24"/>
      <c r="AH91" s="24"/>
      <c r="AI91" s="46"/>
      <c r="AJ91" s="46"/>
      <c r="AK91" s="46"/>
      <c r="AL91" s="24"/>
      <c r="AM91" s="46"/>
      <c r="AN91" s="24"/>
      <c r="AO91" s="24"/>
      <c r="AP91" s="24"/>
      <c r="AQ91" s="46"/>
      <c r="AR91" s="46"/>
      <c r="AS91" s="46">
        <v>-672816.46</v>
      </c>
      <c r="AT91" s="46"/>
      <c r="AU91" s="46"/>
      <c r="AV91" s="46"/>
      <c r="AW91" s="46"/>
      <c r="AX91" s="46"/>
      <c r="AY91" s="46"/>
      <c r="AZ91" s="46"/>
      <c r="BA91" s="46"/>
      <c r="BB91" s="46"/>
      <c r="BC91" s="24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24"/>
      <c r="BR91" s="46"/>
      <c r="BS91" s="47"/>
      <c r="BT91" s="24"/>
      <c r="BU91" s="34"/>
      <c r="BV91" s="34"/>
      <c r="BW91" s="34"/>
      <c r="BX91" s="35"/>
      <c r="BY91" s="35"/>
      <c r="BZ91" s="35"/>
      <c r="CA91" s="35"/>
      <c r="CB91" s="35"/>
      <c r="CC91" s="35"/>
      <c r="CD91" s="74"/>
    </row>
    <row r="92" spans="1:82" ht="12.75">
      <c r="A92" s="44">
        <v>611012</v>
      </c>
      <c r="B92" s="45" t="s">
        <v>144</v>
      </c>
      <c r="C92" s="22">
        <f>SUM(D92:BS92)</f>
        <v>1721319.21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24"/>
      <c r="AG92" s="24"/>
      <c r="AH92" s="24"/>
      <c r="AI92" s="46"/>
      <c r="AJ92" s="46"/>
      <c r="AK92" s="46"/>
      <c r="AL92" s="24"/>
      <c r="AM92" s="46"/>
      <c r="AN92" s="24"/>
      <c r="AO92" s="24"/>
      <c r="AP92" s="24"/>
      <c r="AQ92" s="46"/>
      <c r="AR92" s="46"/>
      <c r="AS92" s="46">
        <v>1721319.21</v>
      </c>
      <c r="AT92" s="46"/>
      <c r="AU92" s="46"/>
      <c r="AV92" s="46"/>
      <c r="AW92" s="46"/>
      <c r="AX92" s="46"/>
      <c r="AY92" s="46"/>
      <c r="AZ92" s="46"/>
      <c r="BA92" s="46"/>
      <c r="BB92" s="46"/>
      <c r="BC92" s="24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24"/>
      <c r="BR92" s="46"/>
      <c r="BS92" s="47"/>
      <c r="BT92" s="24"/>
      <c r="BU92" s="34"/>
      <c r="BV92" s="34"/>
      <c r="BW92" s="34"/>
      <c r="BX92" s="35"/>
      <c r="BY92" s="35"/>
      <c r="BZ92" s="35"/>
      <c r="CA92" s="35"/>
      <c r="CB92" s="35"/>
      <c r="CC92" s="35"/>
      <c r="CD92" s="74"/>
    </row>
    <row r="93" spans="1:82" ht="12.75">
      <c r="A93" s="36">
        <v>61102</v>
      </c>
      <c r="B93" s="37" t="s">
        <v>145</v>
      </c>
      <c r="C93" s="38">
        <f>C94+C95</f>
        <v>-7630.870000000003</v>
      </c>
      <c r="D93" s="41">
        <f aca="true" t="shared" si="27" ref="D93:BN93">D94+D95</f>
        <v>0</v>
      </c>
      <c r="E93" s="42">
        <f t="shared" si="27"/>
        <v>0</v>
      </c>
      <c r="F93" s="42">
        <f t="shared" si="27"/>
        <v>0</v>
      </c>
      <c r="G93" s="42">
        <f t="shared" si="27"/>
        <v>0</v>
      </c>
      <c r="H93" s="42">
        <f t="shared" si="27"/>
        <v>0</v>
      </c>
      <c r="I93" s="42">
        <f t="shared" si="27"/>
        <v>0</v>
      </c>
      <c r="J93" s="42">
        <f>J94+J95</f>
        <v>0</v>
      </c>
      <c r="K93" s="42">
        <f t="shared" si="27"/>
        <v>0</v>
      </c>
      <c r="L93" s="42">
        <f t="shared" si="27"/>
        <v>0</v>
      </c>
      <c r="M93" s="42">
        <f t="shared" si="27"/>
        <v>0</v>
      </c>
      <c r="N93" s="42">
        <f t="shared" si="27"/>
        <v>0</v>
      </c>
      <c r="O93" s="42">
        <f t="shared" si="27"/>
        <v>0</v>
      </c>
      <c r="P93" s="42">
        <f t="shared" si="27"/>
        <v>0</v>
      </c>
      <c r="Q93" s="42">
        <f t="shared" si="27"/>
        <v>0</v>
      </c>
      <c r="R93" s="42">
        <f t="shared" si="27"/>
        <v>0</v>
      </c>
      <c r="S93" s="42">
        <f t="shared" si="27"/>
        <v>0</v>
      </c>
      <c r="T93" s="42">
        <f t="shared" si="27"/>
        <v>0</v>
      </c>
      <c r="U93" s="42">
        <f t="shared" si="27"/>
        <v>0</v>
      </c>
      <c r="V93" s="42">
        <f t="shared" si="27"/>
        <v>0</v>
      </c>
      <c r="W93" s="42">
        <f t="shared" si="27"/>
        <v>0</v>
      </c>
      <c r="X93" s="42">
        <f t="shared" si="27"/>
        <v>0</v>
      </c>
      <c r="Y93" s="42">
        <f t="shared" si="27"/>
        <v>0</v>
      </c>
      <c r="Z93" s="42">
        <f t="shared" si="27"/>
        <v>0</v>
      </c>
      <c r="AA93" s="42">
        <f t="shared" si="27"/>
        <v>0</v>
      </c>
      <c r="AB93" s="42">
        <f>AB94+AB95</f>
        <v>0</v>
      </c>
      <c r="AC93" s="42">
        <f>AC94+AC95</f>
        <v>0</v>
      </c>
      <c r="AD93" s="42">
        <f>AD94+AD95</f>
        <v>0</v>
      </c>
      <c r="AE93" s="42">
        <f>AE94+AE95</f>
        <v>0</v>
      </c>
      <c r="AF93" s="24"/>
      <c r="AG93" s="24"/>
      <c r="AH93" s="24"/>
      <c r="AI93" s="42">
        <f>AI94+AI95</f>
        <v>0</v>
      </c>
      <c r="AJ93" s="42">
        <f>AJ94+AJ95</f>
        <v>0</v>
      </c>
      <c r="AK93" s="42">
        <f>AK94+AK95</f>
        <v>0</v>
      </c>
      <c r="AL93" s="24"/>
      <c r="AM93" s="42">
        <f>AM94+AM95</f>
        <v>0</v>
      </c>
      <c r="AN93" s="24"/>
      <c r="AO93" s="24"/>
      <c r="AP93" s="24"/>
      <c r="AQ93" s="42">
        <f>AQ94+AQ95</f>
        <v>0</v>
      </c>
      <c r="AR93" s="42">
        <f>AR94+AR95</f>
        <v>0</v>
      </c>
      <c r="AS93" s="42">
        <f t="shared" si="27"/>
        <v>-7630.870000000003</v>
      </c>
      <c r="AT93" s="42">
        <f>AT94+AT95</f>
        <v>0</v>
      </c>
      <c r="AU93" s="42">
        <f>AU94+AU95</f>
        <v>0</v>
      </c>
      <c r="AV93" s="42">
        <f>AV94+AV95</f>
        <v>0</v>
      </c>
      <c r="AW93" s="42">
        <f t="shared" si="27"/>
        <v>0</v>
      </c>
      <c r="AX93" s="42">
        <f>AX94+AX95</f>
        <v>0</v>
      </c>
      <c r="AY93" s="42">
        <f>AY94+AY95</f>
        <v>0</v>
      </c>
      <c r="AZ93" s="42">
        <f>AZ94+AZ95</f>
        <v>0</v>
      </c>
      <c r="BA93" s="42">
        <f>BA94+BA95</f>
        <v>0</v>
      </c>
      <c r="BB93" s="42">
        <f t="shared" si="27"/>
        <v>0</v>
      </c>
      <c r="BC93" s="24"/>
      <c r="BD93" s="42">
        <f t="shared" si="27"/>
        <v>0</v>
      </c>
      <c r="BE93" s="42">
        <f t="shared" si="27"/>
        <v>0</v>
      </c>
      <c r="BF93" s="42">
        <f t="shared" si="27"/>
        <v>0</v>
      </c>
      <c r="BG93" s="42">
        <f t="shared" si="27"/>
        <v>0</v>
      </c>
      <c r="BH93" s="42">
        <f t="shared" si="27"/>
        <v>0</v>
      </c>
      <c r="BI93" s="42">
        <f t="shared" si="27"/>
        <v>0</v>
      </c>
      <c r="BJ93" s="42">
        <f t="shared" si="27"/>
        <v>0</v>
      </c>
      <c r="BK93" s="42">
        <f t="shared" si="27"/>
        <v>0</v>
      </c>
      <c r="BL93" s="42">
        <f>BL94+BL95</f>
        <v>0</v>
      </c>
      <c r="BM93" s="42">
        <f t="shared" si="27"/>
        <v>0</v>
      </c>
      <c r="BN93" s="43">
        <f t="shared" si="27"/>
        <v>0</v>
      </c>
      <c r="BO93" s="43">
        <f>BO94+BO95</f>
        <v>0</v>
      </c>
      <c r="BP93" s="43">
        <f>BP94+BP95</f>
        <v>0</v>
      </c>
      <c r="BQ93" s="24"/>
      <c r="BR93" s="43">
        <f>BR94+BR95</f>
        <v>0</v>
      </c>
      <c r="BS93" s="42">
        <f>BS94+BS95</f>
        <v>0</v>
      </c>
      <c r="BT93" s="24"/>
      <c r="BU93" s="34"/>
      <c r="BV93" s="34"/>
      <c r="BW93" s="34"/>
      <c r="BX93" s="35"/>
      <c r="BY93" s="35"/>
      <c r="BZ93" s="35"/>
      <c r="CA93" s="35"/>
      <c r="CB93" s="35"/>
      <c r="CC93" s="35"/>
      <c r="CD93" s="74"/>
    </row>
    <row r="94" spans="1:82" ht="12.75">
      <c r="A94" s="44">
        <v>611021</v>
      </c>
      <c r="B94" s="45" t="s">
        <v>146</v>
      </c>
      <c r="C94" s="22">
        <f>SUM(D94:BS94)</f>
        <v>16399.53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24"/>
      <c r="AG94" s="24"/>
      <c r="AH94" s="24"/>
      <c r="AI94" s="46"/>
      <c r="AJ94" s="46"/>
      <c r="AK94" s="46"/>
      <c r="AL94" s="24"/>
      <c r="AM94" s="46"/>
      <c r="AN94" s="24"/>
      <c r="AO94" s="24"/>
      <c r="AP94" s="24"/>
      <c r="AQ94" s="46"/>
      <c r="AR94" s="46"/>
      <c r="AS94" s="46">
        <v>16399.53</v>
      </c>
      <c r="AT94" s="46"/>
      <c r="AU94" s="46"/>
      <c r="AV94" s="46"/>
      <c r="AW94" s="46"/>
      <c r="AX94" s="46"/>
      <c r="AY94" s="46"/>
      <c r="AZ94" s="46"/>
      <c r="BA94" s="46"/>
      <c r="BB94" s="46"/>
      <c r="BC94" s="24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24"/>
      <c r="BR94" s="46"/>
      <c r="BS94" s="47"/>
      <c r="BT94" s="24"/>
      <c r="BU94" s="34"/>
      <c r="BV94" s="34"/>
      <c r="BW94" s="34"/>
      <c r="BX94" s="35"/>
      <c r="BY94" s="35"/>
      <c r="BZ94" s="35"/>
      <c r="CA94" s="35"/>
      <c r="CB94" s="35"/>
      <c r="CC94" s="35"/>
      <c r="CD94" s="74"/>
    </row>
    <row r="95" spans="1:82" ht="12.75">
      <c r="A95" s="44">
        <v>611022</v>
      </c>
      <c r="B95" s="45" t="s">
        <v>147</v>
      </c>
      <c r="C95" s="22">
        <f>SUM(D95:BS95)</f>
        <v>-24030.4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24"/>
      <c r="AG95" s="24"/>
      <c r="AH95" s="24"/>
      <c r="AI95" s="46"/>
      <c r="AJ95" s="46"/>
      <c r="AK95" s="46"/>
      <c r="AL95" s="24"/>
      <c r="AM95" s="46"/>
      <c r="AN95" s="24"/>
      <c r="AO95" s="24"/>
      <c r="AP95" s="24"/>
      <c r="AQ95" s="46"/>
      <c r="AR95" s="46"/>
      <c r="AS95" s="46">
        <v>-24030.4</v>
      </c>
      <c r="AT95" s="46"/>
      <c r="AU95" s="46"/>
      <c r="AV95" s="46"/>
      <c r="AW95" s="46"/>
      <c r="AX95" s="46"/>
      <c r="AY95" s="46"/>
      <c r="AZ95" s="46"/>
      <c r="BA95" s="46"/>
      <c r="BB95" s="46"/>
      <c r="BC95" s="24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24"/>
      <c r="BR95" s="46"/>
      <c r="BS95" s="47"/>
      <c r="BT95" s="24"/>
      <c r="BU95" s="34"/>
      <c r="BV95" s="34"/>
      <c r="BW95" s="34"/>
      <c r="BX95" s="35"/>
      <c r="BY95" s="35"/>
      <c r="BZ95" s="35"/>
      <c r="CA95" s="35"/>
      <c r="CB95" s="35"/>
      <c r="CC95" s="35"/>
      <c r="CD95" s="74"/>
    </row>
    <row r="96" spans="1:82" ht="12.75">
      <c r="A96" s="28">
        <v>612</v>
      </c>
      <c r="B96" s="29" t="s">
        <v>148</v>
      </c>
      <c r="C96" s="30">
        <f>C97+C100</f>
        <v>58215.49</v>
      </c>
      <c r="D96" s="31">
        <f aca="true" t="shared" si="28" ref="D96:BN96">D97+D100</f>
        <v>0</v>
      </c>
      <c r="E96" s="32">
        <f t="shared" si="28"/>
        <v>0</v>
      </c>
      <c r="F96" s="32">
        <f t="shared" si="28"/>
        <v>0</v>
      </c>
      <c r="G96" s="32">
        <f t="shared" si="28"/>
        <v>0</v>
      </c>
      <c r="H96" s="32">
        <f t="shared" si="28"/>
        <v>0</v>
      </c>
      <c r="I96" s="32">
        <f t="shared" si="28"/>
        <v>0</v>
      </c>
      <c r="J96" s="32">
        <f>J97+J100</f>
        <v>0</v>
      </c>
      <c r="K96" s="32">
        <f t="shared" si="28"/>
        <v>0</v>
      </c>
      <c r="L96" s="32">
        <f t="shared" si="28"/>
        <v>0</v>
      </c>
      <c r="M96" s="32">
        <f t="shared" si="28"/>
        <v>0</v>
      </c>
      <c r="N96" s="32">
        <f t="shared" si="28"/>
        <v>0</v>
      </c>
      <c r="O96" s="32">
        <f t="shared" si="28"/>
        <v>0</v>
      </c>
      <c r="P96" s="32">
        <f t="shared" si="28"/>
        <v>0</v>
      </c>
      <c r="Q96" s="32">
        <f t="shared" si="28"/>
        <v>0</v>
      </c>
      <c r="R96" s="32">
        <f t="shared" si="28"/>
        <v>0</v>
      </c>
      <c r="S96" s="32">
        <f t="shared" si="28"/>
        <v>0</v>
      </c>
      <c r="T96" s="32">
        <f t="shared" si="28"/>
        <v>0</v>
      </c>
      <c r="U96" s="32">
        <f t="shared" si="28"/>
        <v>0</v>
      </c>
      <c r="V96" s="32">
        <f t="shared" si="28"/>
        <v>0</v>
      </c>
      <c r="W96" s="32">
        <f t="shared" si="28"/>
        <v>0</v>
      </c>
      <c r="X96" s="32">
        <f t="shared" si="28"/>
        <v>0</v>
      </c>
      <c r="Y96" s="32">
        <f t="shared" si="28"/>
        <v>0</v>
      </c>
      <c r="Z96" s="32">
        <f t="shared" si="28"/>
        <v>0</v>
      </c>
      <c r="AA96" s="32">
        <f t="shared" si="28"/>
        <v>0</v>
      </c>
      <c r="AB96" s="32">
        <f>AB97+AB100</f>
        <v>0</v>
      </c>
      <c r="AC96" s="32">
        <f>AC97+AC100</f>
        <v>0</v>
      </c>
      <c r="AD96" s="32">
        <f>AD97+AD100</f>
        <v>0</v>
      </c>
      <c r="AE96" s="32">
        <f>AE97+AE100</f>
        <v>0</v>
      </c>
      <c r="AF96" s="24"/>
      <c r="AG96" s="24"/>
      <c r="AH96" s="24"/>
      <c r="AI96" s="32">
        <f>AI97+AI100</f>
        <v>0</v>
      </c>
      <c r="AJ96" s="32">
        <f>AJ97+AJ100</f>
        <v>0</v>
      </c>
      <c r="AK96" s="32">
        <f>AK97+AK100</f>
        <v>0</v>
      </c>
      <c r="AL96" s="24"/>
      <c r="AM96" s="32">
        <f>AM97+AM100</f>
        <v>0</v>
      </c>
      <c r="AN96" s="24"/>
      <c r="AO96" s="24"/>
      <c r="AP96" s="24"/>
      <c r="AQ96" s="32">
        <f>AQ97+AQ100</f>
        <v>0</v>
      </c>
      <c r="AR96" s="32">
        <f>AR97+AR100</f>
        <v>0</v>
      </c>
      <c r="AS96" s="32">
        <f t="shared" si="28"/>
        <v>58215.49</v>
      </c>
      <c r="AT96" s="32">
        <f>AT97+AT100</f>
        <v>0</v>
      </c>
      <c r="AU96" s="32">
        <f>AU97+AU100</f>
        <v>0</v>
      </c>
      <c r="AV96" s="32">
        <f>AV97+AV100</f>
        <v>0</v>
      </c>
      <c r="AW96" s="32">
        <f t="shared" si="28"/>
        <v>0</v>
      </c>
      <c r="AX96" s="32">
        <f>AX97+AX100</f>
        <v>0</v>
      </c>
      <c r="AY96" s="32">
        <f>AY97+AY100</f>
        <v>0</v>
      </c>
      <c r="AZ96" s="32">
        <f>AZ97+AZ100</f>
        <v>0</v>
      </c>
      <c r="BA96" s="32">
        <f>BA97+BA100</f>
        <v>0</v>
      </c>
      <c r="BB96" s="32">
        <f t="shared" si="28"/>
        <v>0</v>
      </c>
      <c r="BC96" s="24"/>
      <c r="BD96" s="32">
        <f t="shared" si="28"/>
        <v>0</v>
      </c>
      <c r="BE96" s="32">
        <f t="shared" si="28"/>
        <v>0</v>
      </c>
      <c r="BF96" s="32">
        <f t="shared" si="28"/>
        <v>0</v>
      </c>
      <c r="BG96" s="32">
        <f t="shared" si="28"/>
        <v>0</v>
      </c>
      <c r="BH96" s="32">
        <f t="shared" si="28"/>
        <v>0</v>
      </c>
      <c r="BI96" s="32">
        <f t="shared" si="28"/>
        <v>0</v>
      </c>
      <c r="BJ96" s="32">
        <f t="shared" si="28"/>
        <v>0</v>
      </c>
      <c r="BK96" s="32">
        <f t="shared" si="28"/>
        <v>0</v>
      </c>
      <c r="BL96" s="32">
        <f>BL97+BL100</f>
        <v>0</v>
      </c>
      <c r="BM96" s="32">
        <f t="shared" si="28"/>
        <v>0</v>
      </c>
      <c r="BN96" s="33">
        <f t="shared" si="28"/>
        <v>0</v>
      </c>
      <c r="BO96" s="33">
        <f>BO97+BO100</f>
        <v>0</v>
      </c>
      <c r="BP96" s="33">
        <f>BP97+BP100</f>
        <v>0</v>
      </c>
      <c r="BQ96" s="24"/>
      <c r="BR96" s="33">
        <f>BR97+BR100</f>
        <v>0</v>
      </c>
      <c r="BS96" s="32">
        <f>BS97+BS100</f>
        <v>0</v>
      </c>
      <c r="BT96" s="24"/>
      <c r="BU96" s="34"/>
      <c r="BV96" s="34"/>
      <c r="BW96" s="34"/>
      <c r="BX96" s="35"/>
      <c r="BY96" s="35"/>
      <c r="BZ96" s="35"/>
      <c r="CA96" s="35"/>
      <c r="CB96" s="35"/>
      <c r="CC96" s="35"/>
      <c r="CD96" s="74"/>
    </row>
    <row r="97" spans="1:82" ht="12.75">
      <c r="A97" s="36">
        <v>61201</v>
      </c>
      <c r="B97" s="37" t="s">
        <v>149</v>
      </c>
      <c r="C97" s="38">
        <f>C98+C99</f>
        <v>58215.49</v>
      </c>
      <c r="D97" s="41">
        <f aca="true" t="shared" si="29" ref="D97:BN97">D98+D99</f>
        <v>0</v>
      </c>
      <c r="E97" s="42">
        <f t="shared" si="29"/>
        <v>0</v>
      </c>
      <c r="F97" s="42">
        <f t="shared" si="29"/>
        <v>0</v>
      </c>
      <c r="G97" s="42">
        <f t="shared" si="29"/>
        <v>0</v>
      </c>
      <c r="H97" s="42">
        <f t="shared" si="29"/>
        <v>0</v>
      </c>
      <c r="I97" s="42">
        <f t="shared" si="29"/>
        <v>0</v>
      </c>
      <c r="J97" s="42">
        <f>J98+J99</f>
        <v>0</v>
      </c>
      <c r="K97" s="42">
        <f t="shared" si="29"/>
        <v>0</v>
      </c>
      <c r="L97" s="42">
        <f t="shared" si="29"/>
        <v>0</v>
      </c>
      <c r="M97" s="42">
        <f t="shared" si="29"/>
        <v>0</v>
      </c>
      <c r="N97" s="42">
        <f t="shared" si="29"/>
        <v>0</v>
      </c>
      <c r="O97" s="42">
        <f t="shared" si="29"/>
        <v>0</v>
      </c>
      <c r="P97" s="42">
        <f t="shared" si="29"/>
        <v>0</v>
      </c>
      <c r="Q97" s="42">
        <f t="shared" si="29"/>
        <v>0</v>
      </c>
      <c r="R97" s="42">
        <f t="shared" si="29"/>
        <v>0</v>
      </c>
      <c r="S97" s="42">
        <f t="shared" si="29"/>
        <v>0</v>
      </c>
      <c r="T97" s="42">
        <f t="shared" si="29"/>
        <v>0</v>
      </c>
      <c r="U97" s="42">
        <f t="shared" si="29"/>
        <v>0</v>
      </c>
      <c r="V97" s="42">
        <f t="shared" si="29"/>
        <v>0</v>
      </c>
      <c r="W97" s="42">
        <f t="shared" si="29"/>
        <v>0</v>
      </c>
      <c r="X97" s="42">
        <f t="shared" si="29"/>
        <v>0</v>
      </c>
      <c r="Y97" s="42">
        <f t="shared" si="29"/>
        <v>0</v>
      </c>
      <c r="Z97" s="42">
        <f t="shared" si="29"/>
        <v>0</v>
      </c>
      <c r="AA97" s="42">
        <f t="shared" si="29"/>
        <v>0</v>
      </c>
      <c r="AB97" s="42">
        <f>AB98+AB99</f>
        <v>0</v>
      </c>
      <c r="AC97" s="42">
        <f>AC98+AC99</f>
        <v>0</v>
      </c>
      <c r="AD97" s="42">
        <f>AD98+AD99</f>
        <v>0</v>
      </c>
      <c r="AE97" s="42">
        <f>AE98+AE99</f>
        <v>0</v>
      </c>
      <c r="AF97" s="24"/>
      <c r="AG97" s="24"/>
      <c r="AH97" s="24"/>
      <c r="AI97" s="42">
        <f>AI98+AI99</f>
        <v>0</v>
      </c>
      <c r="AJ97" s="42">
        <f>AJ98+AJ99</f>
        <v>0</v>
      </c>
      <c r="AK97" s="42">
        <f>AK98+AK99</f>
        <v>0</v>
      </c>
      <c r="AL97" s="24"/>
      <c r="AM97" s="42">
        <f>AM98+AM99</f>
        <v>0</v>
      </c>
      <c r="AN97" s="24"/>
      <c r="AO97" s="24"/>
      <c r="AP97" s="24"/>
      <c r="AQ97" s="42">
        <f>AQ98+AQ99</f>
        <v>0</v>
      </c>
      <c r="AR97" s="42">
        <f>AR98+AR99</f>
        <v>0</v>
      </c>
      <c r="AS97" s="42">
        <f t="shared" si="29"/>
        <v>58215.49</v>
      </c>
      <c r="AT97" s="42">
        <f>AT98+AT99</f>
        <v>0</v>
      </c>
      <c r="AU97" s="42">
        <f>AU98+AU99</f>
        <v>0</v>
      </c>
      <c r="AV97" s="42">
        <f>AV98+AV99</f>
        <v>0</v>
      </c>
      <c r="AW97" s="42">
        <f t="shared" si="29"/>
        <v>0</v>
      </c>
      <c r="AX97" s="42">
        <f>AX98+AX99</f>
        <v>0</v>
      </c>
      <c r="AY97" s="42">
        <f>AY98+AY99</f>
        <v>0</v>
      </c>
      <c r="AZ97" s="42">
        <f>AZ98+AZ99</f>
        <v>0</v>
      </c>
      <c r="BA97" s="42">
        <f>BA98+BA99</f>
        <v>0</v>
      </c>
      <c r="BB97" s="42">
        <f t="shared" si="29"/>
        <v>0</v>
      </c>
      <c r="BC97" s="24"/>
      <c r="BD97" s="42">
        <f t="shared" si="29"/>
        <v>0</v>
      </c>
      <c r="BE97" s="42">
        <f t="shared" si="29"/>
        <v>0</v>
      </c>
      <c r="BF97" s="42">
        <f t="shared" si="29"/>
        <v>0</v>
      </c>
      <c r="BG97" s="42">
        <f t="shared" si="29"/>
        <v>0</v>
      </c>
      <c r="BH97" s="42">
        <f t="shared" si="29"/>
        <v>0</v>
      </c>
      <c r="BI97" s="42">
        <f t="shared" si="29"/>
        <v>0</v>
      </c>
      <c r="BJ97" s="42">
        <f t="shared" si="29"/>
        <v>0</v>
      </c>
      <c r="BK97" s="42">
        <f t="shared" si="29"/>
        <v>0</v>
      </c>
      <c r="BL97" s="42">
        <f>BL98+BL99</f>
        <v>0</v>
      </c>
      <c r="BM97" s="42">
        <f t="shared" si="29"/>
        <v>0</v>
      </c>
      <c r="BN97" s="43">
        <f t="shared" si="29"/>
        <v>0</v>
      </c>
      <c r="BO97" s="43">
        <f>BO98+BO99</f>
        <v>0</v>
      </c>
      <c r="BP97" s="43">
        <f>BP98+BP99</f>
        <v>0</v>
      </c>
      <c r="BQ97" s="24"/>
      <c r="BR97" s="43">
        <f>BR98+BR99</f>
        <v>0</v>
      </c>
      <c r="BS97" s="42">
        <f>BS98+BS99</f>
        <v>0</v>
      </c>
      <c r="BT97" s="24"/>
      <c r="BU97" s="34"/>
      <c r="BV97" s="34"/>
      <c r="BW97" s="34"/>
      <c r="BX97" s="35"/>
      <c r="BY97" s="35"/>
      <c r="BZ97" s="35"/>
      <c r="CA97" s="35"/>
      <c r="CB97" s="35"/>
      <c r="CC97" s="35"/>
      <c r="CD97" s="74"/>
    </row>
    <row r="98" spans="1:82" ht="12.75">
      <c r="A98" s="44">
        <v>612011</v>
      </c>
      <c r="B98" s="45" t="s">
        <v>150</v>
      </c>
      <c r="C98" s="22">
        <f>SUM(D98:BS98)</f>
        <v>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24"/>
      <c r="AG98" s="24"/>
      <c r="AH98" s="24"/>
      <c r="AI98" s="46"/>
      <c r="AJ98" s="46"/>
      <c r="AK98" s="46"/>
      <c r="AL98" s="24"/>
      <c r="AM98" s="46"/>
      <c r="AN98" s="24"/>
      <c r="AO98" s="24"/>
      <c r="AP98" s="24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24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24"/>
      <c r="BR98" s="46"/>
      <c r="BS98" s="47"/>
      <c r="BT98" s="24"/>
      <c r="BU98" s="34"/>
      <c r="BV98" s="34"/>
      <c r="BW98" s="34"/>
      <c r="BX98" s="35"/>
      <c r="BY98" s="35"/>
      <c r="BZ98" s="35"/>
      <c r="CA98" s="35"/>
      <c r="CB98" s="35"/>
      <c r="CC98" s="35"/>
      <c r="CD98" s="74"/>
    </row>
    <row r="99" spans="1:82" ht="12.75">
      <c r="A99" s="44">
        <v>612012</v>
      </c>
      <c r="B99" s="45" t="s">
        <v>151</v>
      </c>
      <c r="C99" s="22">
        <f>SUM(D99:BS99)</f>
        <v>58215.49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24"/>
      <c r="AG99" s="24"/>
      <c r="AH99" s="24"/>
      <c r="AI99" s="46"/>
      <c r="AJ99" s="46"/>
      <c r="AK99" s="46"/>
      <c r="AL99" s="24"/>
      <c r="AM99" s="46"/>
      <c r="AN99" s="24"/>
      <c r="AO99" s="24"/>
      <c r="AP99" s="24"/>
      <c r="AQ99" s="46"/>
      <c r="AR99" s="46"/>
      <c r="AS99" s="46">
        <v>58215.49</v>
      </c>
      <c r="AT99" s="46"/>
      <c r="AU99" s="46"/>
      <c r="AV99" s="46"/>
      <c r="AW99" s="46"/>
      <c r="AX99" s="46"/>
      <c r="AY99" s="46"/>
      <c r="AZ99" s="46"/>
      <c r="BA99" s="46"/>
      <c r="BB99" s="46"/>
      <c r="BC99" s="24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24"/>
      <c r="BR99" s="46"/>
      <c r="BS99" s="47"/>
      <c r="BT99" s="24"/>
      <c r="BU99" s="34"/>
      <c r="BV99" s="34"/>
      <c r="BW99" s="34"/>
      <c r="BX99" s="35"/>
      <c r="BY99" s="35"/>
      <c r="BZ99" s="35"/>
      <c r="CA99" s="35"/>
      <c r="CB99" s="35"/>
      <c r="CC99" s="35"/>
      <c r="CD99" s="74"/>
    </row>
    <row r="100" spans="1:82" ht="12.75">
      <c r="A100" s="36">
        <v>61202</v>
      </c>
      <c r="B100" s="37" t="s">
        <v>152</v>
      </c>
      <c r="C100" s="38">
        <f>C101+C102</f>
        <v>0</v>
      </c>
      <c r="D100" s="41">
        <f aca="true" t="shared" si="30" ref="D100:BN100">D101+D102</f>
        <v>0</v>
      </c>
      <c r="E100" s="42">
        <f t="shared" si="30"/>
        <v>0</v>
      </c>
      <c r="F100" s="42">
        <f t="shared" si="30"/>
        <v>0</v>
      </c>
      <c r="G100" s="42">
        <f t="shared" si="30"/>
        <v>0</v>
      </c>
      <c r="H100" s="42">
        <f t="shared" si="30"/>
        <v>0</v>
      </c>
      <c r="I100" s="42">
        <f t="shared" si="30"/>
        <v>0</v>
      </c>
      <c r="J100" s="42">
        <f>J101+J102</f>
        <v>0</v>
      </c>
      <c r="K100" s="42">
        <f t="shared" si="30"/>
        <v>0</v>
      </c>
      <c r="L100" s="42">
        <f t="shared" si="30"/>
        <v>0</v>
      </c>
      <c r="M100" s="42">
        <f t="shared" si="30"/>
        <v>0</v>
      </c>
      <c r="N100" s="42">
        <f t="shared" si="30"/>
        <v>0</v>
      </c>
      <c r="O100" s="42">
        <f t="shared" si="30"/>
        <v>0</v>
      </c>
      <c r="P100" s="42">
        <f t="shared" si="30"/>
        <v>0</v>
      </c>
      <c r="Q100" s="42">
        <f t="shared" si="30"/>
        <v>0</v>
      </c>
      <c r="R100" s="42">
        <f t="shared" si="30"/>
        <v>0</v>
      </c>
      <c r="S100" s="42">
        <f t="shared" si="30"/>
        <v>0</v>
      </c>
      <c r="T100" s="42">
        <f t="shared" si="30"/>
        <v>0</v>
      </c>
      <c r="U100" s="42">
        <f t="shared" si="30"/>
        <v>0</v>
      </c>
      <c r="V100" s="42">
        <f t="shared" si="30"/>
        <v>0</v>
      </c>
      <c r="W100" s="42">
        <f t="shared" si="30"/>
        <v>0</v>
      </c>
      <c r="X100" s="42">
        <f t="shared" si="30"/>
        <v>0</v>
      </c>
      <c r="Y100" s="42">
        <f t="shared" si="30"/>
        <v>0</v>
      </c>
      <c r="Z100" s="42">
        <f t="shared" si="30"/>
        <v>0</v>
      </c>
      <c r="AA100" s="42">
        <f t="shared" si="30"/>
        <v>0</v>
      </c>
      <c r="AB100" s="42">
        <f>AB101+AB102</f>
        <v>0</v>
      </c>
      <c r="AC100" s="42">
        <f>AC101+AC102</f>
        <v>0</v>
      </c>
      <c r="AD100" s="42">
        <f>AD101+AD102</f>
        <v>0</v>
      </c>
      <c r="AE100" s="42">
        <f>AE101+AE102</f>
        <v>0</v>
      </c>
      <c r="AF100" s="24"/>
      <c r="AG100" s="24"/>
      <c r="AH100" s="24"/>
      <c r="AI100" s="42">
        <f>AI101+AI102</f>
        <v>0</v>
      </c>
      <c r="AJ100" s="42">
        <f>AJ101+AJ102</f>
        <v>0</v>
      </c>
      <c r="AK100" s="42">
        <f>AK101+AK102</f>
        <v>0</v>
      </c>
      <c r="AL100" s="24"/>
      <c r="AM100" s="42">
        <f>AM101+AM102</f>
        <v>0</v>
      </c>
      <c r="AN100" s="24"/>
      <c r="AO100" s="24"/>
      <c r="AP100" s="24"/>
      <c r="AQ100" s="42">
        <f>AQ101+AQ102</f>
        <v>0</v>
      </c>
      <c r="AR100" s="42">
        <f>AR101+AR102</f>
        <v>0</v>
      </c>
      <c r="AS100" s="42">
        <f t="shared" si="30"/>
        <v>0</v>
      </c>
      <c r="AT100" s="42">
        <f>AT101+AT102</f>
        <v>0</v>
      </c>
      <c r="AU100" s="42">
        <f>AU101+AU102</f>
        <v>0</v>
      </c>
      <c r="AV100" s="42">
        <f>AV101+AV102</f>
        <v>0</v>
      </c>
      <c r="AW100" s="42">
        <f t="shared" si="30"/>
        <v>0</v>
      </c>
      <c r="AX100" s="42">
        <f>AX101+AX102</f>
        <v>0</v>
      </c>
      <c r="AY100" s="42">
        <f>AY101+AY102</f>
        <v>0</v>
      </c>
      <c r="AZ100" s="42">
        <f>AZ101+AZ102</f>
        <v>0</v>
      </c>
      <c r="BA100" s="42">
        <f>BA101+BA102</f>
        <v>0</v>
      </c>
      <c r="BB100" s="42">
        <f t="shared" si="30"/>
        <v>0</v>
      </c>
      <c r="BC100" s="24"/>
      <c r="BD100" s="42">
        <f t="shared" si="30"/>
        <v>0</v>
      </c>
      <c r="BE100" s="42">
        <f t="shared" si="30"/>
        <v>0</v>
      </c>
      <c r="BF100" s="42">
        <f t="shared" si="30"/>
        <v>0</v>
      </c>
      <c r="BG100" s="42">
        <f t="shared" si="30"/>
        <v>0</v>
      </c>
      <c r="BH100" s="42">
        <f t="shared" si="30"/>
        <v>0</v>
      </c>
      <c r="BI100" s="42">
        <f t="shared" si="30"/>
        <v>0</v>
      </c>
      <c r="BJ100" s="42">
        <f t="shared" si="30"/>
        <v>0</v>
      </c>
      <c r="BK100" s="42">
        <f t="shared" si="30"/>
        <v>0</v>
      </c>
      <c r="BL100" s="42">
        <f>BL101+BL102</f>
        <v>0</v>
      </c>
      <c r="BM100" s="42">
        <f t="shared" si="30"/>
        <v>0</v>
      </c>
      <c r="BN100" s="43">
        <f t="shared" si="30"/>
        <v>0</v>
      </c>
      <c r="BO100" s="43">
        <f>BO101+BO102</f>
        <v>0</v>
      </c>
      <c r="BP100" s="43">
        <f>BP101+BP102</f>
        <v>0</v>
      </c>
      <c r="BQ100" s="24"/>
      <c r="BR100" s="43">
        <f>BR101+BR102</f>
        <v>0</v>
      </c>
      <c r="BS100" s="42">
        <f>BS101+BS102</f>
        <v>0</v>
      </c>
      <c r="BT100" s="24"/>
      <c r="BU100" s="34"/>
      <c r="BV100" s="34"/>
      <c r="BW100" s="34"/>
      <c r="BX100" s="35"/>
      <c r="BY100" s="35"/>
      <c r="BZ100" s="35"/>
      <c r="CA100" s="35"/>
      <c r="CB100" s="35"/>
      <c r="CC100" s="35"/>
      <c r="CD100" s="74"/>
    </row>
    <row r="101" spans="1:82" ht="12.75">
      <c r="A101" s="44">
        <v>612021</v>
      </c>
      <c r="B101" s="45" t="s">
        <v>153</v>
      </c>
      <c r="C101" s="22">
        <f>SUM(D101:BS101)</f>
        <v>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24"/>
      <c r="AG101" s="24"/>
      <c r="AH101" s="24"/>
      <c r="AI101" s="46"/>
      <c r="AJ101" s="46"/>
      <c r="AK101" s="46"/>
      <c r="AL101" s="24"/>
      <c r="AM101" s="46"/>
      <c r="AN101" s="24"/>
      <c r="AO101" s="24"/>
      <c r="AP101" s="24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24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24"/>
      <c r="BR101" s="46"/>
      <c r="BS101" s="47"/>
      <c r="BT101" s="24"/>
      <c r="BU101" s="34"/>
      <c r="BV101" s="34"/>
      <c r="BW101" s="34"/>
      <c r="BX101" s="35"/>
      <c r="BY101" s="35"/>
      <c r="BZ101" s="35"/>
      <c r="CA101" s="35"/>
      <c r="CB101" s="35"/>
      <c r="CC101" s="35"/>
      <c r="CD101" s="74"/>
    </row>
    <row r="102" spans="1:82" ht="12.75">
      <c r="A102" s="44">
        <v>612022</v>
      </c>
      <c r="B102" s="45" t="s">
        <v>154</v>
      </c>
      <c r="C102" s="22">
        <f>SUM(D102:BS102)</f>
        <v>0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24"/>
      <c r="AG102" s="24"/>
      <c r="AH102" s="24"/>
      <c r="AI102" s="46"/>
      <c r="AJ102" s="46"/>
      <c r="AK102" s="46"/>
      <c r="AL102" s="24"/>
      <c r="AM102" s="46"/>
      <c r="AN102" s="24"/>
      <c r="AO102" s="24"/>
      <c r="AP102" s="24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24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24"/>
      <c r="BR102" s="46"/>
      <c r="BS102" s="47"/>
      <c r="BT102" s="24"/>
      <c r="BU102" s="34"/>
      <c r="BV102" s="34"/>
      <c r="BW102" s="34"/>
      <c r="BX102" s="35"/>
      <c r="BY102" s="35"/>
      <c r="BZ102" s="35"/>
      <c r="CA102" s="35"/>
      <c r="CB102" s="35"/>
      <c r="CC102" s="35"/>
      <c r="CD102" s="74"/>
    </row>
    <row r="103" spans="1:82" ht="12.75">
      <c r="A103" s="28">
        <v>613</v>
      </c>
      <c r="B103" s="29" t="s">
        <v>155</v>
      </c>
      <c r="C103" s="30">
        <f>C104+C107+C110</f>
        <v>0</v>
      </c>
      <c r="D103" s="31">
        <f aca="true" t="shared" si="31" ref="D103:BN103">D104+D107+D110</f>
        <v>0</v>
      </c>
      <c r="E103" s="32">
        <f t="shared" si="31"/>
        <v>0</v>
      </c>
      <c r="F103" s="32">
        <f t="shared" si="31"/>
        <v>0</v>
      </c>
      <c r="G103" s="32">
        <f t="shared" si="31"/>
        <v>0</v>
      </c>
      <c r="H103" s="32">
        <f t="shared" si="31"/>
        <v>0</v>
      </c>
      <c r="I103" s="32">
        <f t="shared" si="31"/>
        <v>0</v>
      </c>
      <c r="J103" s="32">
        <f>J104+J107+J110</f>
        <v>0</v>
      </c>
      <c r="K103" s="32">
        <f t="shared" si="31"/>
        <v>0</v>
      </c>
      <c r="L103" s="32">
        <f t="shared" si="31"/>
        <v>0</v>
      </c>
      <c r="M103" s="32">
        <f t="shared" si="31"/>
        <v>0</v>
      </c>
      <c r="N103" s="32">
        <f t="shared" si="31"/>
        <v>0</v>
      </c>
      <c r="O103" s="32">
        <f t="shared" si="31"/>
        <v>0</v>
      </c>
      <c r="P103" s="32">
        <f t="shared" si="31"/>
        <v>0</v>
      </c>
      <c r="Q103" s="32">
        <f t="shared" si="31"/>
        <v>0</v>
      </c>
      <c r="R103" s="32">
        <f t="shared" si="31"/>
        <v>0</v>
      </c>
      <c r="S103" s="32">
        <f t="shared" si="31"/>
        <v>0</v>
      </c>
      <c r="T103" s="32">
        <f t="shared" si="31"/>
        <v>0</v>
      </c>
      <c r="U103" s="32">
        <f t="shared" si="31"/>
        <v>0</v>
      </c>
      <c r="V103" s="32">
        <f t="shared" si="31"/>
        <v>0</v>
      </c>
      <c r="W103" s="32">
        <f t="shared" si="31"/>
        <v>0</v>
      </c>
      <c r="X103" s="32">
        <f t="shared" si="31"/>
        <v>0</v>
      </c>
      <c r="Y103" s="32">
        <f t="shared" si="31"/>
        <v>0</v>
      </c>
      <c r="Z103" s="32">
        <f t="shared" si="31"/>
        <v>0</v>
      </c>
      <c r="AA103" s="32">
        <f t="shared" si="31"/>
        <v>0</v>
      </c>
      <c r="AB103" s="32">
        <f>AB104+AB107+AB110</f>
        <v>0</v>
      </c>
      <c r="AC103" s="32">
        <f>AC104+AC107+AC110</f>
        <v>0</v>
      </c>
      <c r="AD103" s="32">
        <f>AD104+AD107+AD110</f>
        <v>0</v>
      </c>
      <c r="AE103" s="32">
        <f>AE104+AE107+AE110</f>
        <v>0</v>
      </c>
      <c r="AF103" s="24"/>
      <c r="AG103" s="24"/>
      <c r="AH103" s="24"/>
      <c r="AI103" s="32">
        <f>AI104+AI107+AI110</f>
        <v>0</v>
      </c>
      <c r="AJ103" s="32">
        <f>AJ104+AJ107+AJ110</f>
        <v>0</v>
      </c>
      <c r="AK103" s="32">
        <f>AK104+AK107+AK110</f>
        <v>0</v>
      </c>
      <c r="AL103" s="24"/>
      <c r="AM103" s="32">
        <f>AM104+AM107+AM110</f>
        <v>0</v>
      </c>
      <c r="AN103" s="24"/>
      <c r="AO103" s="24"/>
      <c r="AP103" s="24"/>
      <c r="AQ103" s="32">
        <f>AQ104+AQ107+AQ110</f>
        <v>0</v>
      </c>
      <c r="AR103" s="32">
        <f>AR104+AR107+AR110</f>
        <v>0</v>
      </c>
      <c r="AS103" s="32">
        <f t="shared" si="31"/>
        <v>0</v>
      </c>
      <c r="AT103" s="32">
        <f>AT104+AT107+AT110</f>
        <v>0</v>
      </c>
      <c r="AU103" s="32">
        <f>AU104+AU107+AU110</f>
        <v>0</v>
      </c>
      <c r="AV103" s="32">
        <f>AV104+AV107+AV110</f>
        <v>0</v>
      </c>
      <c r="AW103" s="32">
        <f t="shared" si="31"/>
        <v>0</v>
      </c>
      <c r="AX103" s="32">
        <f>AX104+AX107+AX110</f>
        <v>0</v>
      </c>
      <c r="AY103" s="32">
        <f>AY104+AY107+AY110</f>
        <v>0</v>
      </c>
      <c r="AZ103" s="32">
        <f>AZ104+AZ107+AZ110</f>
        <v>0</v>
      </c>
      <c r="BA103" s="32">
        <f>BA104+BA107+BA110</f>
        <v>0</v>
      </c>
      <c r="BB103" s="32">
        <f t="shared" si="31"/>
        <v>0</v>
      </c>
      <c r="BC103" s="24"/>
      <c r="BD103" s="32">
        <f t="shared" si="31"/>
        <v>0</v>
      </c>
      <c r="BE103" s="32">
        <f t="shared" si="31"/>
        <v>0</v>
      </c>
      <c r="BF103" s="32">
        <f t="shared" si="31"/>
        <v>0</v>
      </c>
      <c r="BG103" s="32">
        <f t="shared" si="31"/>
        <v>0</v>
      </c>
      <c r="BH103" s="32">
        <f t="shared" si="31"/>
        <v>0</v>
      </c>
      <c r="BI103" s="32">
        <f t="shared" si="31"/>
        <v>0</v>
      </c>
      <c r="BJ103" s="32">
        <f t="shared" si="31"/>
        <v>0</v>
      </c>
      <c r="BK103" s="32">
        <f t="shared" si="31"/>
        <v>0</v>
      </c>
      <c r="BL103" s="32">
        <f>BL104+BL107+BL110</f>
        <v>0</v>
      </c>
      <c r="BM103" s="32">
        <f t="shared" si="31"/>
        <v>0</v>
      </c>
      <c r="BN103" s="33">
        <f t="shared" si="31"/>
        <v>0</v>
      </c>
      <c r="BO103" s="33">
        <f>BO104+BO107+BO110</f>
        <v>0</v>
      </c>
      <c r="BP103" s="33">
        <f>BP104+BP107+BP110</f>
        <v>0</v>
      </c>
      <c r="BQ103" s="24"/>
      <c r="BR103" s="33">
        <f>BR104+BR107+BR110</f>
        <v>0</v>
      </c>
      <c r="BS103" s="32">
        <f>BS104+BS107+BS110</f>
        <v>0</v>
      </c>
      <c r="BT103" s="24"/>
      <c r="BU103" s="34"/>
      <c r="BV103" s="34"/>
      <c r="BW103" s="34"/>
      <c r="BX103" s="35"/>
      <c r="BY103" s="35"/>
      <c r="BZ103" s="35"/>
      <c r="CA103" s="35"/>
      <c r="CB103" s="35"/>
      <c r="CC103" s="35"/>
      <c r="CD103" s="74"/>
    </row>
    <row r="104" spans="1:82" ht="12.75">
      <c r="A104" s="36">
        <v>61301</v>
      </c>
      <c r="B104" s="37" t="s">
        <v>156</v>
      </c>
      <c r="C104" s="38">
        <f>C105+C106</f>
        <v>0</v>
      </c>
      <c r="D104" s="41">
        <f aca="true" t="shared" si="32" ref="D104:BN104">D105+D106</f>
        <v>0</v>
      </c>
      <c r="E104" s="42">
        <f t="shared" si="32"/>
        <v>0</v>
      </c>
      <c r="F104" s="42">
        <f t="shared" si="32"/>
        <v>0</v>
      </c>
      <c r="G104" s="42">
        <f t="shared" si="32"/>
        <v>0</v>
      </c>
      <c r="H104" s="42">
        <f t="shared" si="32"/>
        <v>0</v>
      </c>
      <c r="I104" s="42">
        <f t="shared" si="32"/>
        <v>0</v>
      </c>
      <c r="J104" s="42">
        <f>J105+J106</f>
        <v>0</v>
      </c>
      <c r="K104" s="42">
        <f t="shared" si="32"/>
        <v>0</v>
      </c>
      <c r="L104" s="42">
        <f t="shared" si="32"/>
        <v>0</v>
      </c>
      <c r="M104" s="42">
        <f t="shared" si="32"/>
        <v>0</v>
      </c>
      <c r="N104" s="42">
        <f t="shared" si="32"/>
        <v>0</v>
      </c>
      <c r="O104" s="42">
        <f t="shared" si="32"/>
        <v>0</v>
      </c>
      <c r="P104" s="42">
        <f t="shared" si="32"/>
        <v>0</v>
      </c>
      <c r="Q104" s="42">
        <f t="shared" si="32"/>
        <v>0</v>
      </c>
      <c r="R104" s="42">
        <f t="shared" si="32"/>
        <v>0</v>
      </c>
      <c r="S104" s="42">
        <f t="shared" si="32"/>
        <v>0</v>
      </c>
      <c r="T104" s="42">
        <f t="shared" si="32"/>
        <v>0</v>
      </c>
      <c r="U104" s="42">
        <f t="shared" si="32"/>
        <v>0</v>
      </c>
      <c r="V104" s="42">
        <f t="shared" si="32"/>
        <v>0</v>
      </c>
      <c r="W104" s="42">
        <f t="shared" si="32"/>
        <v>0</v>
      </c>
      <c r="X104" s="42">
        <f t="shared" si="32"/>
        <v>0</v>
      </c>
      <c r="Y104" s="42">
        <f t="shared" si="32"/>
        <v>0</v>
      </c>
      <c r="Z104" s="42">
        <f t="shared" si="32"/>
        <v>0</v>
      </c>
      <c r="AA104" s="42">
        <f t="shared" si="32"/>
        <v>0</v>
      </c>
      <c r="AB104" s="42">
        <f>AB105+AB106</f>
        <v>0</v>
      </c>
      <c r="AC104" s="42">
        <f>AC105+AC106</f>
        <v>0</v>
      </c>
      <c r="AD104" s="42">
        <f>AD105+AD106</f>
        <v>0</v>
      </c>
      <c r="AE104" s="42">
        <f>AE105+AE106</f>
        <v>0</v>
      </c>
      <c r="AF104" s="24"/>
      <c r="AG104" s="24"/>
      <c r="AH104" s="24"/>
      <c r="AI104" s="42">
        <f>AI105+AI106</f>
        <v>0</v>
      </c>
      <c r="AJ104" s="42">
        <f>AJ105+AJ106</f>
        <v>0</v>
      </c>
      <c r="AK104" s="42">
        <f>AK105+AK106</f>
        <v>0</v>
      </c>
      <c r="AL104" s="24"/>
      <c r="AM104" s="42">
        <f>AM105+AM106</f>
        <v>0</v>
      </c>
      <c r="AN104" s="24"/>
      <c r="AO104" s="24"/>
      <c r="AP104" s="24"/>
      <c r="AQ104" s="42">
        <f>AQ105+AQ106</f>
        <v>0</v>
      </c>
      <c r="AR104" s="42">
        <f>AR105+AR106</f>
        <v>0</v>
      </c>
      <c r="AS104" s="42">
        <f t="shared" si="32"/>
        <v>0</v>
      </c>
      <c r="AT104" s="42">
        <f>AT105+AT106</f>
        <v>0</v>
      </c>
      <c r="AU104" s="42">
        <f>AU105+AU106</f>
        <v>0</v>
      </c>
      <c r="AV104" s="42">
        <f>AV105+AV106</f>
        <v>0</v>
      </c>
      <c r="AW104" s="42">
        <f t="shared" si="32"/>
        <v>0</v>
      </c>
      <c r="AX104" s="42">
        <f>AX105+AX106</f>
        <v>0</v>
      </c>
      <c r="AY104" s="42">
        <f>AY105+AY106</f>
        <v>0</v>
      </c>
      <c r="AZ104" s="42">
        <f>AZ105+AZ106</f>
        <v>0</v>
      </c>
      <c r="BA104" s="42">
        <f>BA105+BA106</f>
        <v>0</v>
      </c>
      <c r="BB104" s="42">
        <f t="shared" si="32"/>
        <v>0</v>
      </c>
      <c r="BC104" s="24"/>
      <c r="BD104" s="42">
        <f t="shared" si="32"/>
        <v>0</v>
      </c>
      <c r="BE104" s="42">
        <f t="shared" si="32"/>
        <v>0</v>
      </c>
      <c r="BF104" s="42">
        <f t="shared" si="32"/>
        <v>0</v>
      </c>
      <c r="BG104" s="42">
        <f t="shared" si="32"/>
        <v>0</v>
      </c>
      <c r="BH104" s="42">
        <f t="shared" si="32"/>
        <v>0</v>
      </c>
      <c r="BI104" s="42">
        <f t="shared" si="32"/>
        <v>0</v>
      </c>
      <c r="BJ104" s="42">
        <f t="shared" si="32"/>
        <v>0</v>
      </c>
      <c r="BK104" s="42">
        <f t="shared" si="32"/>
        <v>0</v>
      </c>
      <c r="BL104" s="42">
        <f>BL105+BL106</f>
        <v>0</v>
      </c>
      <c r="BM104" s="42">
        <f t="shared" si="32"/>
        <v>0</v>
      </c>
      <c r="BN104" s="43">
        <f t="shared" si="32"/>
        <v>0</v>
      </c>
      <c r="BO104" s="43">
        <f>BO105+BO106</f>
        <v>0</v>
      </c>
      <c r="BP104" s="43">
        <f>BP105+BP106</f>
        <v>0</v>
      </c>
      <c r="BQ104" s="24"/>
      <c r="BR104" s="43">
        <f>BR105+BR106</f>
        <v>0</v>
      </c>
      <c r="BS104" s="42">
        <f>BS105+BS106</f>
        <v>0</v>
      </c>
      <c r="BT104" s="24"/>
      <c r="BU104" s="34"/>
      <c r="BV104" s="34"/>
      <c r="BW104" s="34"/>
      <c r="BX104" s="35"/>
      <c r="BY104" s="35"/>
      <c r="BZ104" s="35"/>
      <c r="CA104" s="35"/>
      <c r="CB104" s="35"/>
      <c r="CC104" s="35"/>
      <c r="CD104" s="74"/>
    </row>
    <row r="105" spans="1:82" ht="12.75">
      <c r="A105" s="44">
        <v>613011</v>
      </c>
      <c r="B105" s="45" t="s">
        <v>157</v>
      </c>
      <c r="C105" s="22">
        <f>SUM(D105:BS105)</f>
        <v>0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24"/>
      <c r="AG105" s="24"/>
      <c r="AH105" s="24"/>
      <c r="AI105" s="46"/>
      <c r="AJ105" s="46"/>
      <c r="AK105" s="46"/>
      <c r="AL105" s="24"/>
      <c r="AM105" s="46"/>
      <c r="AN105" s="24"/>
      <c r="AO105" s="24"/>
      <c r="AP105" s="24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24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24"/>
      <c r="BR105" s="46"/>
      <c r="BS105" s="47"/>
      <c r="BT105" s="24"/>
      <c r="BU105" s="34"/>
      <c r="BV105" s="34"/>
      <c r="BW105" s="34"/>
      <c r="BX105" s="35"/>
      <c r="BY105" s="35"/>
      <c r="BZ105" s="35"/>
      <c r="CA105" s="35"/>
      <c r="CB105" s="35"/>
      <c r="CC105" s="35"/>
      <c r="CD105" s="74"/>
    </row>
    <row r="106" spans="1:82" ht="12.75">
      <c r="A106" s="44">
        <v>613012</v>
      </c>
      <c r="B106" s="45" t="s">
        <v>158</v>
      </c>
      <c r="C106" s="22">
        <f>SUM(D106:BS106)</f>
        <v>0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24"/>
      <c r="AG106" s="24"/>
      <c r="AH106" s="24"/>
      <c r="AI106" s="46"/>
      <c r="AJ106" s="46"/>
      <c r="AK106" s="46"/>
      <c r="AL106" s="24"/>
      <c r="AM106" s="46"/>
      <c r="AN106" s="24"/>
      <c r="AO106" s="24"/>
      <c r="AP106" s="24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24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24"/>
      <c r="BR106" s="46"/>
      <c r="BS106" s="47"/>
      <c r="BT106" s="24"/>
      <c r="BU106" s="34"/>
      <c r="BV106" s="34"/>
      <c r="BW106" s="34"/>
      <c r="BX106" s="35"/>
      <c r="BY106" s="35"/>
      <c r="BZ106" s="35"/>
      <c r="CA106" s="35"/>
      <c r="CB106" s="35"/>
      <c r="CC106" s="35"/>
      <c r="CD106" s="74"/>
    </row>
    <row r="107" spans="1:82" ht="12.75">
      <c r="A107" s="36">
        <v>61302</v>
      </c>
      <c r="B107" s="37" t="s">
        <v>159</v>
      </c>
      <c r="C107" s="38">
        <f>C108+C109</f>
        <v>0</v>
      </c>
      <c r="D107" s="41">
        <f aca="true" t="shared" si="33" ref="D107:BN107">D108+D109</f>
        <v>0</v>
      </c>
      <c r="E107" s="42">
        <f t="shared" si="33"/>
        <v>0</v>
      </c>
      <c r="F107" s="42">
        <f t="shared" si="33"/>
        <v>0</v>
      </c>
      <c r="G107" s="42">
        <f t="shared" si="33"/>
        <v>0</v>
      </c>
      <c r="H107" s="42">
        <f t="shared" si="33"/>
        <v>0</v>
      </c>
      <c r="I107" s="42">
        <f t="shared" si="33"/>
        <v>0</v>
      </c>
      <c r="J107" s="42">
        <f>J108+J109</f>
        <v>0</v>
      </c>
      <c r="K107" s="42">
        <f t="shared" si="33"/>
        <v>0</v>
      </c>
      <c r="L107" s="42">
        <f t="shared" si="33"/>
        <v>0</v>
      </c>
      <c r="M107" s="42">
        <f t="shared" si="33"/>
        <v>0</v>
      </c>
      <c r="N107" s="42">
        <f t="shared" si="33"/>
        <v>0</v>
      </c>
      <c r="O107" s="42">
        <f t="shared" si="33"/>
        <v>0</v>
      </c>
      <c r="P107" s="42">
        <f t="shared" si="33"/>
        <v>0</v>
      </c>
      <c r="Q107" s="42">
        <f t="shared" si="33"/>
        <v>0</v>
      </c>
      <c r="R107" s="42">
        <f t="shared" si="33"/>
        <v>0</v>
      </c>
      <c r="S107" s="42">
        <f t="shared" si="33"/>
        <v>0</v>
      </c>
      <c r="T107" s="42">
        <f t="shared" si="33"/>
        <v>0</v>
      </c>
      <c r="U107" s="42">
        <f t="shared" si="33"/>
        <v>0</v>
      </c>
      <c r="V107" s="42">
        <f t="shared" si="33"/>
        <v>0</v>
      </c>
      <c r="W107" s="42">
        <f t="shared" si="33"/>
        <v>0</v>
      </c>
      <c r="X107" s="42">
        <f t="shared" si="33"/>
        <v>0</v>
      </c>
      <c r="Y107" s="42">
        <f t="shared" si="33"/>
        <v>0</v>
      </c>
      <c r="Z107" s="42">
        <f t="shared" si="33"/>
        <v>0</v>
      </c>
      <c r="AA107" s="42">
        <f t="shared" si="33"/>
        <v>0</v>
      </c>
      <c r="AB107" s="42">
        <f>AB108+AB109</f>
        <v>0</v>
      </c>
      <c r="AC107" s="42">
        <f>AC108+AC109</f>
        <v>0</v>
      </c>
      <c r="AD107" s="42">
        <f>AD108+AD109</f>
        <v>0</v>
      </c>
      <c r="AE107" s="42">
        <f>AE108+AE109</f>
        <v>0</v>
      </c>
      <c r="AF107" s="24"/>
      <c r="AG107" s="24"/>
      <c r="AH107" s="24"/>
      <c r="AI107" s="42">
        <f>AI108+AI109</f>
        <v>0</v>
      </c>
      <c r="AJ107" s="42">
        <f>AJ108+AJ109</f>
        <v>0</v>
      </c>
      <c r="AK107" s="42">
        <f>AK108+AK109</f>
        <v>0</v>
      </c>
      <c r="AL107" s="24"/>
      <c r="AM107" s="42">
        <f>AM108+AM109</f>
        <v>0</v>
      </c>
      <c r="AN107" s="24"/>
      <c r="AO107" s="24"/>
      <c r="AP107" s="24"/>
      <c r="AQ107" s="42">
        <f>AQ108+AQ109</f>
        <v>0</v>
      </c>
      <c r="AR107" s="42">
        <f>AR108+AR109</f>
        <v>0</v>
      </c>
      <c r="AS107" s="42">
        <f t="shared" si="33"/>
        <v>0</v>
      </c>
      <c r="AT107" s="42">
        <f>AT108+AT109</f>
        <v>0</v>
      </c>
      <c r="AU107" s="42">
        <f>AU108+AU109</f>
        <v>0</v>
      </c>
      <c r="AV107" s="42">
        <f>AV108+AV109</f>
        <v>0</v>
      </c>
      <c r="AW107" s="42">
        <f t="shared" si="33"/>
        <v>0</v>
      </c>
      <c r="AX107" s="42">
        <f>AX108+AX109</f>
        <v>0</v>
      </c>
      <c r="AY107" s="42">
        <f>AY108+AY109</f>
        <v>0</v>
      </c>
      <c r="AZ107" s="42">
        <f>AZ108+AZ109</f>
        <v>0</v>
      </c>
      <c r="BA107" s="42">
        <f>BA108+BA109</f>
        <v>0</v>
      </c>
      <c r="BB107" s="42">
        <f t="shared" si="33"/>
        <v>0</v>
      </c>
      <c r="BC107" s="24"/>
      <c r="BD107" s="42">
        <f t="shared" si="33"/>
        <v>0</v>
      </c>
      <c r="BE107" s="42">
        <f t="shared" si="33"/>
        <v>0</v>
      </c>
      <c r="BF107" s="42">
        <f t="shared" si="33"/>
        <v>0</v>
      </c>
      <c r="BG107" s="42">
        <f t="shared" si="33"/>
        <v>0</v>
      </c>
      <c r="BH107" s="42">
        <f t="shared" si="33"/>
        <v>0</v>
      </c>
      <c r="BI107" s="42">
        <f t="shared" si="33"/>
        <v>0</v>
      </c>
      <c r="BJ107" s="42">
        <f t="shared" si="33"/>
        <v>0</v>
      </c>
      <c r="BK107" s="42">
        <f t="shared" si="33"/>
        <v>0</v>
      </c>
      <c r="BL107" s="42">
        <f>BL108+BL109</f>
        <v>0</v>
      </c>
      <c r="BM107" s="42">
        <f t="shared" si="33"/>
        <v>0</v>
      </c>
      <c r="BN107" s="43">
        <f t="shared" si="33"/>
        <v>0</v>
      </c>
      <c r="BO107" s="43">
        <f>BO108+BO109</f>
        <v>0</v>
      </c>
      <c r="BP107" s="43">
        <f>BP108+BP109</f>
        <v>0</v>
      </c>
      <c r="BQ107" s="24"/>
      <c r="BR107" s="43">
        <f>BR108+BR109</f>
        <v>0</v>
      </c>
      <c r="BS107" s="42">
        <f>BS108+BS109</f>
        <v>0</v>
      </c>
      <c r="BT107" s="24"/>
      <c r="BU107" s="34"/>
      <c r="BV107" s="34"/>
      <c r="BW107" s="34"/>
      <c r="BX107" s="35"/>
      <c r="BY107" s="35"/>
      <c r="BZ107" s="35"/>
      <c r="CA107" s="35"/>
      <c r="CB107" s="35"/>
      <c r="CC107" s="35"/>
      <c r="CD107" s="74"/>
    </row>
    <row r="108" spans="1:82" ht="12.75">
      <c r="A108" s="44">
        <v>613021</v>
      </c>
      <c r="B108" s="45" t="s">
        <v>160</v>
      </c>
      <c r="C108" s="22">
        <f>SUM(D108:BS108)</f>
        <v>0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24"/>
      <c r="AG108" s="24"/>
      <c r="AH108" s="24"/>
      <c r="AI108" s="46"/>
      <c r="AJ108" s="46"/>
      <c r="AK108" s="46"/>
      <c r="AL108" s="24"/>
      <c r="AM108" s="46"/>
      <c r="AN108" s="24"/>
      <c r="AO108" s="24"/>
      <c r="AP108" s="24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24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24"/>
      <c r="BR108" s="46"/>
      <c r="BS108" s="47"/>
      <c r="BT108" s="24"/>
      <c r="BU108" s="34"/>
      <c r="BV108" s="34"/>
      <c r="BW108" s="34"/>
      <c r="BX108" s="35"/>
      <c r="BY108" s="35"/>
      <c r="BZ108" s="35"/>
      <c r="CA108" s="35"/>
      <c r="CB108" s="35"/>
      <c r="CC108" s="35"/>
      <c r="CD108" s="74"/>
    </row>
    <row r="109" spans="1:82" ht="12.75">
      <c r="A109" s="44">
        <v>613022</v>
      </c>
      <c r="B109" s="45" t="s">
        <v>161</v>
      </c>
      <c r="C109" s="22">
        <f>SUM(D109:BS109)</f>
        <v>0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24"/>
      <c r="AG109" s="24"/>
      <c r="AH109" s="24"/>
      <c r="AI109" s="46"/>
      <c r="AJ109" s="46"/>
      <c r="AK109" s="46"/>
      <c r="AL109" s="24"/>
      <c r="AM109" s="46"/>
      <c r="AN109" s="24"/>
      <c r="AO109" s="24"/>
      <c r="AP109" s="24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24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24"/>
      <c r="BR109" s="46"/>
      <c r="BS109" s="47"/>
      <c r="BT109" s="24"/>
      <c r="BU109" s="34"/>
      <c r="BV109" s="34"/>
      <c r="BW109" s="34"/>
      <c r="BX109" s="35"/>
      <c r="BY109" s="35"/>
      <c r="BZ109" s="35"/>
      <c r="CA109" s="35"/>
      <c r="CB109" s="35"/>
      <c r="CC109" s="35"/>
      <c r="CD109" s="74"/>
    </row>
    <row r="110" spans="1:82" ht="12.75">
      <c r="A110" s="36">
        <v>61399</v>
      </c>
      <c r="B110" s="37" t="s">
        <v>162</v>
      </c>
      <c r="C110" s="38">
        <f>C111+C112</f>
        <v>0</v>
      </c>
      <c r="D110" s="41">
        <f aca="true" t="shared" si="34" ref="D110:BN110">D111+D112</f>
        <v>0</v>
      </c>
      <c r="E110" s="42">
        <f t="shared" si="34"/>
        <v>0</v>
      </c>
      <c r="F110" s="42">
        <f t="shared" si="34"/>
        <v>0</v>
      </c>
      <c r="G110" s="42">
        <f t="shared" si="34"/>
        <v>0</v>
      </c>
      <c r="H110" s="42">
        <f t="shared" si="34"/>
        <v>0</v>
      </c>
      <c r="I110" s="42">
        <f t="shared" si="34"/>
        <v>0</v>
      </c>
      <c r="J110" s="42">
        <f>J111+J112</f>
        <v>0</v>
      </c>
      <c r="K110" s="42">
        <f t="shared" si="34"/>
        <v>0</v>
      </c>
      <c r="L110" s="42">
        <f t="shared" si="34"/>
        <v>0</v>
      </c>
      <c r="M110" s="42">
        <f t="shared" si="34"/>
        <v>0</v>
      </c>
      <c r="N110" s="42">
        <f t="shared" si="34"/>
        <v>0</v>
      </c>
      <c r="O110" s="42">
        <f t="shared" si="34"/>
        <v>0</v>
      </c>
      <c r="P110" s="42">
        <f t="shared" si="34"/>
        <v>0</v>
      </c>
      <c r="Q110" s="42">
        <f t="shared" si="34"/>
        <v>0</v>
      </c>
      <c r="R110" s="42">
        <f t="shared" si="34"/>
        <v>0</v>
      </c>
      <c r="S110" s="42">
        <f t="shared" si="34"/>
        <v>0</v>
      </c>
      <c r="T110" s="42">
        <f t="shared" si="34"/>
        <v>0</v>
      </c>
      <c r="U110" s="42">
        <f t="shared" si="34"/>
        <v>0</v>
      </c>
      <c r="V110" s="42">
        <f t="shared" si="34"/>
        <v>0</v>
      </c>
      <c r="W110" s="42">
        <f t="shared" si="34"/>
        <v>0</v>
      </c>
      <c r="X110" s="42">
        <f t="shared" si="34"/>
        <v>0</v>
      </c>
      <c r="Y110" s="42">
        <f t="shared" si="34"/>
        <v>0</v>
      </c>
      <c r="Z110" s="42">
        <f t="shared" si="34"/>
        <v>0</v>
      </c>
      <c r="AA110" s="42">
        <f t="shared" si="34"/>
        <v>0</v>
      </c>
      <c r="AB110" s="42">
        <f>AB111+AB112</f>
        <v>0</v>
      </c>
      <c r="AC110" s="42">
        <f>AC111+AC112</f>
        <v>0</v>
      </c>
      <c r="AD110" s="42">
        <f>AD111+AD112</f>
        <v>0</v>
      </c>
      <c r="AE110" s="42">
        <f>AE111+AE112</f>
        <v>0</v>
      </c>
      <c r="AF110" s="24"/>
      <c r="AG110" s="24"/>
      <c r="AH110" s="24"/>
      <c r="AI110" s="42">
        <f>AI111+AI112</f>
        <v>0</v>
      </c>
      <c r="AJ110" s="42">
        <f>AJ111+AJ112</f>
        <v>0</v>
      </c>
      <c r="AK110" s="42">
        <f>AK111+AK112</f>
        <v>0</v>
      </c>
      <c r="AL110" s="24"/>
      <c r="AM110" s="42">
        <f>AM111+AM112</f>
        <v>0</v>
      </c>
      <c r="AN110" s="24"/>
      <c r="AO110" s="24"/>
      <c r="AP110" s="24"/>
      <c r="AQ110" s="42">
        <f>AQ111+AQ112</f>
        <v>0</v>
      </c>
      <c r="AR110" s="42">
        <f>AR111+AR112</f>
        <v>0</v>
      </c>
      <c r="AS110" s="42">
        <f t="shared" si="34"/>
        <v>0</v>
      </c>
      <c r="AT110" s="42">
        <f>AT111+AT112</f>
        <v>0</v>
      </c>
      <c r="AU110" s="42">
        <f>AU111+AU112</f>
        <v>0</v>
      </c>
      <c r="AV110" s="42">
        <f>AV111+AV112</f>
        <v>0</v>
      </c>
      <c r="AW110" s="42">
        <f t="shared" si="34"/>
        <v>0</v>
      </c>
      <c r="AX110" s="42">
        <f>AX111+AX112</f>
        <v>0</v>
      </c>
      <c r="AY110" s="42">
        <f>AY111+AY112</f>
        <v>0</v>
      </c>
      <c r="AZ110" s="42">
        <f>AZ111+AZ112</f>
        <v>0</v>
      </c>
      <c r="BA110" s="42">
        <f>BA111+BA112</f>
        <v>0</v>
      </c>
      <c r="BB110" s="42">
        <f t="shared" si="34"/>
        <v>0</v>
      </c>
      <c r="BC110" s="24"/>
      <c r="BD110" s="42">
        <f t="shared" si="34"/>
        <v>0</v>
      </c>
      <c r="BE110" s="42">
        <f t="shared" si="34"/>
        <v>0</v>
      </c>
      <c r="BF110" s="42">
        <f t="shared" si="34"/>
        <v>0</v>
      </c>
      <c r="BG110" s="42">
        <f t="shared" si="34"/>
        <v>0</v>
      </c>
      <c r="BH110" s="42">
        <f t="shared" si="34"/>
        <v>0</v>
      </c>
      <c r="BI110" s="42">
        <f t="shared" si="34"/>
        <v>0</v>
      </c>
      <c r="BJ110" s="42">
        <f t="shared" si="34"/>
        <v>0</v>
      </c>
      <c r="BK110" s="42">
        <f t="shared" si="34"/>
        <v>0</v>
      </c>
      <c r="BL110" s="42">
        <f>BL111+BL112</f>
        <v>0</v>
      </c>
      <c r="BM110" s="42">
        <f t="shared" si="34"/>
        <v>0</v>
      </c>
      <c r="BN110" s="43">
        <f t="shared" si="34"/>
        <v>0</v>
      </c>
      <c r="BO110" s="43">
        <f>BO111+BO112</f>
        <v>0</v>
      </c>
      <c r="BP110" s="43">
        <f>BP111+BP112</f>
        <v>0</v>
      </c>
      <c r="BQ110" s="24"/>
      <c r="BR110" s="43">
        <f>BR111+BR112</f>
        <v>0</v>
      </c>
      <c r="BS110" s="42">
        <f>BS111+BS112</f>
        <v>0</v>
      </c>
      <c r="BT110" s="24"/>
      <c r="BU110" s="34"/>
      <c r="BV110" s="34"/>
      <c r="BW110" s="34"/>
      <c r="BX110" s="35"/>
      <c r="BY110" s="35"/>
      <c r="BZ110" s="35"/>
      <c r="CA110" s="35"/>
      <c r="CB110" s="35"/>
      <c r="CC110" s="35"/>
      <c r="CD110" s="74"/>
    </row>
    <row r="111" spans="1:82" ht="12.75">
      <c r="A111" s="44">
        <v>613991</v>
      </c>
      <c r="B111" s="45" t="s">
        <v>163</v>
      </c>
      <c r="C111" s="22">
        <f>SUM(D111:BS111)</f>
        <v>0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24"/>
      <c r="AG111" s="24"/>
      <c r="AH111" s="24"/>
      <c r="AI111" s="46"/>
      <c r="AJ111" s="46"/>
      <c r="AK111" s="46"/>
      <c r="AL111" s="24"/>
      <c r="AM111" s="46"/>
      <c r="AN111" s="24"/>
      <c r="AO111" s="24"/>
      <c r="AP111" s="24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24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24"/>
      <c r="BR111" s="46"/>
      <c r="BS111" s="47"/>
      <c r="BT111" s="24"/>
      <c r="BU111" s="34"/>
      <c r="BV111" s="34"/>
      <c r="BW111" s="34"/>
      <c r="BX111" s="35"/>
      <c r="BY111" s="35"/>
      <c r="BZ111" s="35"/>
      <c r="CA111" s="35"/>
      <c r="CB111" s="35"/>
      <c r="CC111" s="35"/>
      <c r="CD111" s="74"/>
    </row>
    <row r="112" spans="1:82" ht="12.75">
      <c r="A112" s="44">
        <v>613992</v>
      </c>
      <c r="B112" s="45" t="s">
        <v>164</v>
      </c>
      <c r="C112" s="22">
        <f>SUM(D112:BS112)</f>
        <v>0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24"/>
      <c r="AG112" s="24"/>
      <c r="AH112" s="24"/>
      <c r="AI112" s="46"/>
      <c r="AJ112" s="46"/>
      <c r="AK112" s="46"/>
      <c r="AL112" s="24"/>
      <c r="AM112" s="46"/>
      <c r="AN112" s="24"/>
      <c r="AO112" s="24"/>
      <c r="AP112" s="24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24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24"/>
      <c r="BR112" s="46"/>
      <c r="BS112" s="47"/>
      <c r="BT112" s="24"/>
      <c r="BU112" s="34"/>
      <c r="BV112" s="34"/>
      <c r="BW112" s="34"/>
      <c r="BX112" s="35"/>
      <c r="BY112" s="35"/>
      <c r="BZ112" s="35"/>
      <c r="CA112" s="35"/>
      <c r="CB112" s="35"/>
      <c r="CC112" s="35"/>
      <c r="CD112" s="74"/>
    </row>
    <row r="113" spans="1:82" ht="12.75">
      <c r="A113" s="28">
        <v>614</v>
      </c>
      <c r="B113" s="29" t="s">
        <v>165</v>
      </c>
      <c r="C113" s="30">
        <f>C114+C115+C116+C117+C118+C119+C120+C121+C122</f>
        <v>-227485.84</v>
      </c>
      <c r="D113" s="31">
        <f>D114+D115+D116+D117+D118+D119+D120+D121+D122</f>
        <v>0</v>
      </c>
      <c r="E113" s="31">
        <f aca="true" t="shared" si="35" ref="E113:BP113">E114+E115+E116+E117+E118+E119+E120+E121+E122</f>
        <v>0</v>
      </c>
      <c r="F113" s="31">
        <f t="shared" si="35"/>
        <v>0</v>
      </c>
      <c r="G113" s="31">
        <f t="shared" si="35"/>
        <v>0</v>
      </c>
      <c r="H113" s="31">
        <f t="shared" si="35"/>
        <v>0</v>
      </c>
      <c r="I113" s="31">
        <f t="shared" si="35"/>
        <v>0</v>
      </c>
      <c r="J113" s="31">
        <f t="shared" si="35"/>
        <v>0</v>
      </c>
      <c r="K113" s="31">
        <f t="shared" si="35"/>
        <v>0</v>
      </c>
      <c r="L113" s="31">
        <f t="shared" si="35"/>
        <v>0</v>
      </c>
      <c r="M113" s="31">
        <f t="shared" si="35"/>
        <v>0</v>
      </c>
      <c r="N113" s="31">
        <f t="shared" si="35"/>
        <v>0</v>
      </c>
      <c r="O113" s="31">
        <f t="shared" si="35"/>
        <v>0</v>
      </c>
      <c r="P113" s="31">
        <f t="shared" si="35"/>
        <v>0</v>
      </c>
      <c r="Q113" s="31">
        <f t="shared" si="35"/>
        <v>0</v>
      </c>
      <c r="R113" s="31">
        <f t="shared" si="35"/>
        <v>0</v>
      </c>
      <c r="S113" s="31">
        <f t="shared" si="35"/>
        <v>0</v>
      </c>
      <c r="T113" s="31">
        <f t="shared" si="35"/>
        <v>0</v>
      </c>
      <c r="U113" s="31">
        <f t="shared" si="35"/>
        <v>0</v>
      </c>
      <c r="V113" s="31">
        <f t="shared" si="35"/>
        <v>0</v>
      </c>
      <c r="W113" s="31">
        <f t="shared" si="35"/>
        <v>0</v>
      </c>
      <c r="X113" s="31">
        <f t="shared" si="35"/>
        <v>0</v>
      </c>
      <c r="Y113" s="31">
        <f t="shared" si="35"/>
        <v>0</v>
      </c>
      <c r="Z113" s="31">
        <f t="shared" si="35"/>
        <v>0</v>
      </c>
      <c r="AA113" s="31">
        <f t="shared" si="35"/>
        <v>0</v>
      </c>
      <c r="AB113" s="31">
        <f t="shared" si="35"/>
        <v>0</v>
      </c>
      <c r="AC113" s="31">
        <f t="shared" si="35"/>
        <v>0</v>
      </c>
      <c r="AD113" s="31">
        <f t="shared" si="35"/>
        <v>0</v>
      </c>
      <c r="AE113" s="31">
        <f t="shared" si="35"/>
        <v>0</v>
      </c>
      <c r="AF113" s="31">
        <f t="shared" si="35"/>
        <v>0</v>
      </c>
      <c r="AG113" s="31">
        <f t="shared" si="35"/>
        <v>0</v>
      </c>
      <c r="AH113" s="31">
        <f t="shared" si="35"/>
        <v>0</v>
      </c>
      <c r="AI113" s="31">
        <f t="shared" si="35"/>
        <v>0</v>
      </c>
      <c r="AJ113" s="31">
        <f t="shared" si="35"/>
        <v>0</v>
      </c>
      <c r="AK113" s="31">
        <f t="shared" si="35"/>
        <v>0</v>
      </c>
      <c r="AL113" s="31">
        <f t="shared" si="35"/>
        <v>0</v>
      </c>
      <c r="AM113" s="31">
        <f t="shared" si="35"/>
        <v>0</v>
      </c>
      <c r="AN113" s="31">
        <f t="shared" si="35"/>
        <v>0</v>
      </c>
      <c r="AO113" s="31">
        <f t="shared" si="35"/>
        <v>0</v>
      </c>
      <c r="AP113" s="31">
        <f t="shared" si="35"/>
        <v>0</v>
      </c>
      <c r="AQ113" s="31">
        <f t="shared" si="35"/>
        <v>0</v>
      </c>
      <c r="AR113" s="31">
        <f t="shared" si="35"/>
        <v>0</v>
      </c>
      <c r="AS113" s="31">
        <f t="shared" si="35"/>
        <v>-227485.84</v>
      </c>
      <c r="AT113" s="31">
        <f t="shared" si="35"/>
        <v>0</v>
      </c>
      <c r="AU113" s="31">
        <f t="shared" si="35"/>
        <v>0</v>
      </c>
      <c r="AV113" s="31">
        <f t="shared" si="35"/>
        <v>0</v>
      </c>
      <c r="AW113" s="31">
        <f t="shared" si="35"/>
        <v>0</v>
      </c>
      <c r="AX113" s="31">
        <f t="shared" si="35"/>
        <v>0</v>
      </c>
      <c r="AY113" s="31">
        <f t="shared" si="35"/>
        <v>0</v>
      </c>
      <c r="AZ113" s="31">
        <f t="shared" si="35"/>
        <v>0</v>
      </c>
      <c r="BA113" s="31">
        <f t="shared" si="35"/>
        <v>0</v>
      </c>
      <c r="BB113" s="31">
        <f t="shared" si="35"/>
        <v>0</v>
      </c>
      <c r="BC113" s="31">
        <f t="shared" si="35"/>
        <v>0</v>
      </c>
      <c r="BD113" s="31">
        <f t="shared" si="35"/>
        <v>0</v>
      </c>
      <c r="BE113" s="31">
        <f t="shared" si="35"/>
        <v>0</v>
      </c>
      <c r="BF113" s="31">
        <f t="shared" si="35"/>
        <v>0</v>
      </c>
      <c r="BG113" s="31">
        <f t="shared" si="35"/>
        <v>0</v>
      </c>
      <c r="BH113" s="31">
        <f t="shared" si="35"/>
        <v>0</v>
      </c>
      <c r="BI113" s="31">
        <f t="shared" si="35"/>
        <v>0</v>
      </c>
      <c r="BJ113" s="31">
        <f t="shared" si="35"/>
        <v>0</v>
      </c>
      <c r="BK113" s="31">
        <f t="shared" si="35"/>
        <v>0</v>
      </c>
      <c r="BL113" s="31">
        <f t="shared" si="35"/>
        <v>0</v>
      </c>
      <c r="BM113" s="31">
        <f t="shared" si="35"/>
        <v>0</v>
      </c>
      <c r="BN113" s="31">
        <f t="shared" si="35"/>
        <v>0</v>
      </c>
      <c r="BO113" s="31">
        <f t="shared" si="35"/>
        <v>0</v>
      </c>
      <c r="BP113" s="31">
        <f t="shared" si="35"/>
        <v>0</v>
      </c>
      <c r="BQ113" s="31">
        <f>BQ114+BQ115+BQ116+BQ117+BQ118+BQ119+BQ120+BQ121+BQ122</f>
        <v>0</v>
      </c>
      <c r="BR113" s="31">
        <f>BR114+BR115+BR116+BR117+BR118+BR119+BR120+BR121+BR122</f>
        <v>0</v>
      </c>
      <c r="BS113" s="31">
        <f>BS114+BS115+BS116+BS117+BS118+BS119+BS120+BS121+BS122</f>
        <v>0</v>
      </c>
      <c r="BT113" s="24"/>
      <c r="BU113" s="34"/>
      <c r="BV113" s="34"/>
      <c r="BW113" s="34"/>
      <c r="BX113" s="35"/>
      <c r="BY113" s="35"/>
      <c r="BZ113" s="35"/>
      <c r="CA113" s="35"/>
      <c r="CB113" s="35"/>
      <c r="CC113" s="35"/>
      <c r="CD113" s="74"/>
    </row>
    <row r="114" spans="1:82" ht="12.75">
      <c r="A114" s="36">
        <v>61401</v>
      </c>
      <c r="B114" s="37" t="s">
        <v>166</v>
      </c>
      <c r="C114" s="38">
        <f>SUM(D114:BS114)</f>
        <v>-56212.95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24"/>
      <c r="AG114" s="24"/>
      <c r="AH114" s="24"/>
      <c r="AI114" s="39"/>
      <c r="AJ114" s="39"/>
      <c r="AK114" s="39"/>
      <c r="AL114" s="24"/>
      <c r="AM114" s="39"/>
      <c r="AN114" s="24"/>
      <c r="AO114" s="24"/>
      <c r="AP114" s="24"/>
      <c r="AQ114" s="39"/>
      <c r="AR114" s="39"/>
      <c r="AS114" s="39">
        <v>-56212.95</v>
      </c>
      <c r="AT114" s="39"/>
      <c r="AU114" s="39"/>
      <c r="AV114" s="39"/>
      <c r="AW114" s="39"/>
      <c r="AX114" s="39"/>
      <c r="AY114" s="39"/>
      <c r="AZ114" s="39"/>
      <c r="BA114" s="39"/>
      <c r="BB114" s="39"/>
      <c r="BC114" s="24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24"/>
      <c r="BR114" s="39"/>
      <c r="BS114" s="40"/>
      <c r="BT114" s="24"/>
      <c r="BU114" s="34"/>
      <c r="BV114" s="34"/>
      <c r="BW114" s="34"/>
      <c r="BX114" s="35"/>
      <c r="BY114" s="35"/>
      <c r="BZ114" s="35"/>
      <c r="CA114" s="35"/>
      <c r="CB114" s="35"/>
      <c r="CC114" s="35"/>
      <c r="CD114" s="74"/>
    </row>
    <row r="115" spans="1:82" ht="12.75">
      <c r="A115" s="36">
        <v>61402</v>
      </c>
      <c r="B115" s="37" t="s">
        <v>167</v>
      </c>
      <c r="C115" s="38">
        <f aca="true" t="shared" si="36" ref="C115:C122">SUM(D115:BS115)</f>
        <v>-147243.18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24"/>
      <c r="AG115" s="24"/>
      <c r="AH115" s="24"/>
      <c r="AI115" s="39"/>
      <c r="AJ115" s="39"/>
      <c r="AK115" s="39"/>
      <c r="AL115" s="24"/>
      <c r="AM115" s="39"/>
      <c r="AN115" s="24"/>
      <c r="AO115" s="24"/>
      <c r="AP115" s="24"/>
      <c r="AQ115" s="39"/>
      <c r="AR115" s="39"/>
      <c r="AS115" s="39">
        <v>-147243.18</v>
      </c>
      <c r="AT115" s="39"/>
      <c r="AU115" s="39"/>
      <c r="AV115" s="39"/>
      <c r="AW115" s="39"/>
      <c r="AX115" s="39"/>
      <c r="AY115" s="39"/>
      <c r="AZ115" s="39"/>
      <c r="BA115" s="39"/>
      <c r="BB115" s="39"/>
      <c r="BC115" s="24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24"/>
      <c r="BR115" s="39"/>
      <c r="BS115" s="40"/>
      <c r="BT115" s="24"/>
      <c r="BU115" s="34"/>
      <c r="BV115" s="34"/>
      <c r="BW115" s="34"/>
      <c r="BX115" s="35"/>
      <c r="BY115" s="35"/>
      <c r="BZ115" s="35"/>
      <c r="CA115" s="35"/>
      <c r="CB115" s="35"/>
      <c r="CC115" s="35"/>
      <c r="CD115" s="74"/>
    </row>
    <row r="116" spans="1:82" ht="12.75">
      <c r="A116" s="36">
        <v>61403</v>
      </c>
      <c r="B116" s="37" t="s">
        <v>168</v>
      </c>
      <c r="C116" s="38">
        <f t="shared" si="36"/>
        <v>-27185.77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4"/>
      <c r="AG116" s="24"/>
      <c r="AH116" s="24"/>
      <c r="AI116" s="39"/>
      <c r="AJ116" s="39"/>
      <c r="AK116" s="39"/>
      <c r="AL116" s="24"/>
      <c r="AM116" s="39"/>
      <c r="AN116" s="24"/>
      <c r="AO116" s="24"/>
      <c r="AP116" s="24"/>
      <c r="AQ116" s="39"/>
      <c r="AR116" s="39"/>
      <c r="AS116" s="39">
        <v>-27185.77</v>
      </c>
      <c r="AT116" s="39"/>
      <c r="AU116" s="39"/>
      <c r="AV116" s="39"/>
      <c r="AW116" s="39"/>
      <c r="AX116" s="39"/>
      <c r="AY116" s="39"/>
      <c r="AZ116" s="39"/>
      <c r="BA116" s="39"/>
      <c r="BB116" s="39"/>
      <c r="BC116" s="24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24"/>
      <c r="BR116" s="39"/>
      <c r="BS116" s="40"/>
      <c r="BT116" s="24"/>
      <c r="BU116" s="34"/>
      <c r="BV116" s="34"/>
      <c r="BW116" s="34"/>
      <c r="BX116" s="35"/>
      <c r="BY116" s="35"/>
      <c r="BZ116" s="35"/>
      <c r="CA116" s="35"/>
      <c r="CB116" s="35"/>
      <c r="CC116" s="35"/>
      <c r="CD116" s="74"/>
    </row>
    <row r="117" spans="1:82" ht="12.75">
      <c r="A117" s="36">
        <v>61404</v>
      </c>
      <c r="B117" s="37" t="s">
        <v>169</v>
      </c>
      <c r="C117" s="38">
        <f t="shared" si="36"/>
        <v>0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4"/>
      <c r="AG117" s="24"/>
      <c r="AH117" s="24"/>
      <c r="AI117" s="39"/>
      <c r="AJ117" s="39"/>
      <c r="AK117" s="39"/>
      <c r="AL117" s="24"/>
      <c r="AM117" s="39"/>
      <c r="AN117" s="24"/>
      <c r="AO117" s="24"/>
      <c r="AP117" s="24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24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24"/>
      <c r="BR117" s="39"/>
      <c r="BS117" s="40"/>
      <c r="BT117" s="24"/>
      <c r="BU117" s="34"/>
      <c r="BV117" s="34"/>
      <c r="BW117" s="34"/>
      <c r="BX117" s="35"/>
      <c r="BY117" s="35"/>
      <c r="BZ117" s="35"/>
      <c r="CA117" s="35"/>
      <c r="CB117" s="35"/>
      <c r="CC117" s="35"/>
      <c r="CD117" s="74"/>
    </row>
    <row r="118" spans="1:82" ht="12.75">
      <c r="A118" s="36">
        <v>61405</v>
      </c>
      <c r="B118" s="37" t="s">
        <v>170</v>
      </c>
      <c r="C118" s="38">
        <f t="shared" si="36"/>
        <v>-110.5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4"/>
      <c r="AG118" s="24"/>
      <c r="AH118" s="24"/>
      <c r="AI118" s="39"/>
      <c r="AJ118" s="39"/>
      <c r="AK118" s="39"/>
      <c r="AL118" s="24"/>
      <c r="AM118" s="39"/>
      <c r="AN118" s="24"/>
      <c r="AO118" s="24"/>
      <c r="AP118" s="24"/>
      <c r="AQ118" s="39"/>
      <c r="AR118" s="39"/>
      <c r="AS118" s="39">
        <v>-110.5</v>
      </c>
      <c r="AT118" s="39"/>
      <c r="AU118" s="39"/>
      <c r="AV118" s="39"/>
      <c r="AW118" s="39"/>
      <c r="AX118" s="39"/>
      <c r="AY118" s="39"/>
      <c r="AZ118" s="39"/>
      <c r="BA118" s="39"/>
      <c r="BB118" s="39"/>
      <c r="BC118" s="24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24"/>
      <c r="BR118" s="39"/>
      <c r="BS118" s="40"/>
      <c r="BT118" s="24"/>
      <c r="BU118" s="34"/>
      <c r="BV118" s="34"/>
      <c r="BW118" s="34"/>
      <c r="BX118" s="35"/>
      <c r="BY118" s="35"/>
      <c r="BZ118" s="35"/>
      <c r="CA118" s="35"/>
      <c r="CB118" s="35"/>
      <c r="CC118" s="35"/>
      <c r="CD118" s="74"/>
    </row>
    <row r="119" spans="1:82" ht="12.75">
      <c r="A119" s="36">
        <v>61406</v>
      </c>
      <c r="B119" s="37" t="s">
        <v>171</v>
      </c>
      <c r="C119" s="38">
        <f t="shared" si="36"/>
        <v>-50.27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4"/>
      <c r="AG119" s="24"/>
      <c r="AH119" s="24"/>
      <c r="AI119" s="39"/>
      <c r="AJ119" s="39"/>
      <c r="AK119" s="39"/>
      <c r="AL119" s="24"/>
      <c r="AM119" s="39"/>
      <c r="AN119" s="24"/>
      <c r="AO119" s="24"/>
      <c r="AP119" s="24"/>
      <c r="AQ119" s="39"/>
      <c r="AR119" s="39"/>
      <c r="AS119" s="39">
        <v>-50.27</v>
      </c>
      <c r="AT119" s="39"/>
      <c r="AU119" s="39"/>
      <c r="AV119" s="39"/>
      <c r="AW119" s="39"/>
      <c r="AX119" s="39"/>
      <c r="AY119" s="39"/>
      <c r="AZ119" s="39"/>
      <c r="BA119" s="39"/>
      <c r="BB119" s="39"/>
      <c r="BC119" s="24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24"/>
      <c r="BR119" s="39"/>
      <c r="BS119" s="40"/>
      <c r="BT119" s="24"/>
      <c r="BU119" s="34"/>
      <c r="BV119" s="34"/>
      <c r="BW119" s="34"/>
      <c r="BX119" s="35"/>
      <c r="BY119" s="35"/>
      <c r="BZ119" s="35"/>
      <c r="CA119" s="35"/>
      <c r="CB119" s="35"/>
      <c r="CC119" s="35"/>
      <c r="CD119" s="74"/>
    </row>
    <row r="120" spans="1:82" ht="12.75">
      <c r="A120" s="36">
        <v>61407</v>
      </c>
      <c r="B120" s="37" t="s">
        <v>172</v>
      </c>
      <c r="C120" s="38">
        <f t="shared" si="36"/>
        <v>10106.33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4"/>
      <c r="AG120" s="24"/>
      <c r="AH120" s="24"/>
      <c r="AI120" s="39"/>
      <c r="AJ120" s="39"/>
      <c r="AK120" s="39"/>
      <c r="AL120" s="24"/>
      <c r="AM120" s="39"/>
      <c r="AN120" s="24"/>
      <c r="AO120" s="24"/>
      <c r="AP120" s="24"/>
      <c r="AQ120" s="39"/>
      <c r="AR120" s="39"/>
      <c r="AS120" s="39">
        <v>10106.33</v>
      </c>
      <c r="AT120" s="39"/>
      <c r="AU120" s="39"/>
      <c r="AV120" s="39"/>
      <c r="AW120" s="39"/>
      <c r="AX120" s="39"/>
      <c r="AY120" s="39"/>
      <c r="AZ120" s="39"/>
      <c r="BA120" s="39"/>
      <c r="BB120" s="39"/>
      <c r="BC120" s="24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24"/>
      <c r="BR120" s="39"/>
      <c r="BS120" s="40"/>
      <c r="BT120" s="24"/>
      <c r="BU120" s="34"/>
      <c r="BV120" s="34"/>
      <c r="BW120" s="34"/>
      <c r="BX120" s="35"/>
      <c r="BY120" s="35"/>
      <c r="BZ120" s="35"/>
      <c r="CA120" s="35"/>
      <c r="CB120" s="35"/>
      <c r="CC120" s="35"/>
      <c r="CD120" s="74"/>
    </row>
    <row r="121" spans="1:82" ht="12.75">
      <c r="A121" s="36">
        <v>61408</v>
      </c>
      <c r="B121" s="37" t="s">
        <v>173</v>
      </c>
      <c r="C121" s="38">
        <f t="shared" si="36"/>
        <v>-65.29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4"/>
      <c r="AG121" s="24"/>
      <c r="AH121" s="24"/>
      <c r="AI121" s="39"/>
      <c r="AJ121" s="39"/>
      <c r="AK121" s="39"/>
      <c r="AL121" s="24"/>
      <c r="AM121" s="39"/>
      <c r="AN121" s="24"/>
      <c r="AO121" s="24"/>
      <c r="AP121" s="24"/>
      <c r="AQ121" s="39"/>
      <c r="AR121" s="39"/>
      <c r="AS121" s="39">
        <v>-65.29</v>
      </c>
      <c r="AT121" s="39"/>
      <c r="AU121" s="39"/>
      <c r="AV121" s="39"/>
      <c r="AW121" s="39"/>
      <c r="AX121" s="39"/>
      <c r="AY121" s="39"/>
      <c r="AZ121" s="39"/>
      <c r="BA121" s="39"/>
      <c r="BB121" s="39"/>
      <c r="BC121" s="24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24"/>
      <c r="BR121" s="39"/>
      <c r="BS121" s="40"/>
      <c r="BT121" s="24"/>
      <c r="BU121" s="34"/>
      <c r="BV121" s="34"/>
      <c r="BW121" s="34"/>
      <c r="BX121" s="35"/>
      <c r="BY121" s="35"/>
      <c r="BZ121" s="35"/>
      <c r="CA121" s="35"/>
      <c r="CB121" s="35"/>
      <c r="CC121" s="35"/>
      <c r="CD121" s="74"/>
    </row>
    <row r="122" spans="1:82" ht="12.75">
      <c r="A122" s="36">
        <v>61409</v>
      </c>
      <c r="B122" s="37" t="s">
        <v>277</v>
      </c>
      <c r="C122" s="38">
        <f t="shared" si="36"/>
        <v>-6724.21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4"/>
      <c r="AG122" s="24"/>
      <c r="AH122" s="24"/>
      <c r="AI122" s="39"/>
      <c r="AJ122" s="39"/>
      <c r="AK122" s="39"/>
      <c r="AL122" s="24"/>
      <c r="AM122" s="39"/>
      <c r="AN122" s="24"/>
      <c r="AO122" s="24"/>
      <c r="AP122" s="24"/>
      <c r="AQ122" s="39"/>
      <c r="AR122" s="39"/>
      <c r="AS122" s="39">
        <v>-6724.21</v>
      </c>
      <c r="AT122" s="39"/>
      <c r="AU122" s="39"/>
      <c r="AV122" s="39"/>
      <c r="AW122" s="39"/>
      <c r="AX122" s="39"/>
      <c r="AY122" s="39"/>
      <c r="AZ122" s="39"/>
      <c r="BA122" s="39"/>
      <c r="BB122" s="39"/>
      <c r="BC122" s="24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24"/>
      <c r="BR122" s="39"/>
      <c r="BS122" s="40"/>
      <c r="BT122" s="24"/>
      <c r="BU122" s="51"/>
      <c r="BV122" s="51"/>
      <c r="BW122" s="51"/>
      <c r="BX122" s="52"/>
      <c r="BY122" s="52"/>
      <c r="BZ122" s="52"/>
      <c r="CA122" s="52"/>
      <c r="CB122" s="52"/>
      <c r="CC122" s="52"/>
      <c r="CD122" s="74"/>
    </row>
    <row r="123" spans="1:82" ht="12.75">
      <c r="A123" s="20">
        <v>62</v>
      </c>
      <c r="B123" s="21" t="s">
        <v>174</v>
      </c>
      <c r="C123" s="76">
        <f>C124+C133+C140+C147+C192+C193</f>
        <v>24338029.47</v>
      </c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53">
        <f>BU124+BU133+BU140+BU147+BU192+BU193</f>
        <v>0</v>
      </c>
      <c r="BV123" s="53">
        <f>BV124+BV133+BV140+BV147+BV192+BV193</f>
        <v>0</v>
      </c>
      <c r="BW123" s="53">
        <f>BW124+BW133+BW140+BW147+BW192+BW193</f>
        <v>24338029.47</v>
      </c>
      <c r="BX123" s="24"/>
      <c r="BY123" s="24"/>
      <c r="BZ123" s="24"/>
      <c r="CA123" s="24"/>
      <c r="CB123" s="24"/>
      <c r="CC123" s="73">
        <f>CC124+CC133+CC140+CC147+CC192+CC193</f>
        <v>0</v>
      </c>
      <c r="CD123" s="74"/>
    </row>
    <row r="124" spans="1:82" ht="12.75">
      <c r="A124" s="28">
        <v>620</v>
      </c>
      <c r="B124" s="29" t="s">
        <v>175</v>
      </c>
      <c r="C124" s="30">
        <f>C125+C132</f>
        <v>31819025.47</v>
      </c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33">
        <f>BU125+BU132</f>
        <v>0</v>
      </c>
      <c r="BV124" s="33">
        <f>BV125+BV132</f>
        <v>0</v>
      </c>
      <c r="BW124" s="33">
        <f>BW125+BW132</f>
        <v>31819025.47</v>
      </c>
      <c r="BX124" s="24"/>
      <c r="BY124" s="24"/>
      <c r="BZ124" s="24"/>
      <c r="CA124" s="24"/>
      <c r="CB124" s="24"/>
      <c r="CC124" s="32">
        <f>CC125+CC132</f>
        <v>0</v>
      </c>
      <c r="CD124" s="74"/>
    </row>
    <row r="125" spans="1:82" ht="12.75">
      <c r="A125" s="36">
        <v>62001</v>
      </c>
      <c r="B125" s="37" t="s">
        <v>90</v>
      </c>
      <c r="C125" s="38">
        <f>C126+C129</f>
        <v>32554501.98</v>
      </c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38">
        <f>BU126+BU129</f>
        <v>0</v>
      </c>
      <c r="BV125" s="38">
        <f>BV126+BV129</f>
        <v>0</v>
      </c>
      <c r="BW125" s="38">
        <f>BW126+BW129</f>
        <v>32554501.98</v>
      </c>
      <c r="BX125" s="24"/>
      <c r="BY125" s="24"/>
      <c r="BZ125" s="24"/>
      <c r="CA125" s="24"/>
      <c r="CB125" s="24"/>
      <c r="CC125" s="38">
        <f>CC126+CC129</f>
        <v>0</v>
      </c>
      <c r="CD125" s="74"/>
    </row>
    <row r="126" spans="1:82" ht="12.75">
      <c r="A126" s="44">
        <v>620011</v>
      </c>
      <c r="B126" s="48" t="s">
        <v>341</v>
      </c>
      <c r="C126" s="38">
        <f>C127+C128</f>
        <v>32554501.98</v>
      </c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94">
        <f>BU127+BU128</f>
        <v>0</v>
      </c>
      <c r="BV126" s="94">
        <f>BV127+BV128</f>
        <v>0</v>
      </c>
      <c r="BW126" s="94">
        <f>BW127+BW128</f>
        <v>32554501.98</v>
      </c>
      <c r="BX126" s="24"/>
      <c r="BY126" s="24"/>
      <c r="BZ126" s="24"/>
      <c r="CA126" s="24"/>
      <c r="CB126" s="24"/>
      <c r="CC126" s="94">
        <f>CC127+CC128</f>
        <v>0</v>
      </c>
      <c r="CD126" s="74"/>
    </row>
    <row r="127" spans="1:82" ht="12.75">
      <c r="A127" s="88">
        <v>62001101</v>
      </c>
      <c r="B127" s="89" t="s">
        <v>342</v>
      </c>
      <c r="C127" s="38">
        <f>SUM(BU127:CC127)</f>
        <v>32554501.98</v>
      </c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54"/>
      <c r="BV127" s="54"/>
      <c r="BW127" s="54">
        <v>32554501.98</v>
      </c>
      <c r="BX127" s="24"/>
      <c r="BY127" s="24"/>
      <c r="BZ127" s="24"/>
      <c r="CA127" s="24"/>
      <c r="CB127" s="24"/>
      <c r="CC127" s="40"/>
      <c r="CD127" s="74"/>
    </row>
    <row r="128" spans="1:82" ht="12.75">
      <c r="A128" s="88">
        <v>62001102</v>
      </c>
      <c r="B128" s="89" t="s">
        <v>343</v>
      </c>
      <c r="C128" s="38">
        <f>SUM(BU128:CC128)</f>
        <v>0</v>
      </c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54"/>
      <c r="BV128" s="54"/>
      <c r="BW128" s="54"/>
      <c r="BX128" s="24"/>
      <c r="BY128" s="24"/>
      <c r="BZ128" s="24"/>
      <c r="CA128" s="24"/>
      <c r="CB128" s="24"/>
      <c r="CC128" s="40"/>
      <c r="CD128" s="74"/>
    </row>
    <row r="129" spans="1:82" ht="12.75">
      <c r="A129" s="44">
        <v>620012</v>
      </c>
      <c r="B129" s="48" t="s">
        <v>344</v>
      </c>
      <c r="C129" s="38">
        <f>C130+C131</f>
        <v>0</v>
      </c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94">
        <f>BU130+BU131</f>
        <v>0</v>
      </c>
      <c r="BV129" s="94">
        <f>BV130+BV131</f>
        <v>0</v>
      </c>
      <c r="BW129" s="94">
        <f>BW130+BW131</f>
        <v>0</v>
      </c>
      <c r="BX129" s="24"/>
      <c r="BY129" s="24"/>
      <c r="BZ129" s="24"/>
      <c r="CA129" s="24"/>
      <c r="CB129" s="24"/>
      <c r="CC129" s="94">
        <f>CC130+CC131</f>
        <v>0</v>
      </c>
      <c r="CD129" s="74"/>
    </row>
    <row r="130" spans="1:82" ht="12.75">
      <c r="A130" s="88">
        <v>62001201</v>
      </c>
      <c r="B130" s="89" t="s">
        <v>342</v>
      </c>
      <c r="C130" s="38">
        <f>SUM(BU130:CC130)</f>
        <v>0</v>
      </c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54"/>
      <c r="BV130" s="54"/>
      <c r="BW130" s="54"/>
      <c r="BX130" s="24"/>
      <c r="BY130" s="24"/>
      <c r="BZ130" s="24"/>
      <c r="CA130" s="24"/>
      <c r="CB130" s="24"/>
      <c r="CC130" s="40"/>
      <c r="CD130" s="74"/>
    </row>
    <row r="131" spans="1:82" ht="12.75">
      <c r="A131" s="88">
        <v>62001202</v>
      </c>
      <c r="B131" s="89" t="s">
        <v>343</v>
      </c>
      <c r="C131" s="38">
        <f>SUM(BU131:CC131)</f>
        <v>0</v>
      </c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54"/>
      <c r="BV131" s="54"/>
      <c r="BW131" s="54"/>
      <c r="BX131" s="24"/>
      <c r="BY131" s="24"/>
      <c r="BZ131" s="24"/>
      <c r="CA131" s="24"/>
      <c r="CB131" s="24"/>
      <c r="CC131" s="40"/>
      <c r="CD131" s="74"/>
    </row>
    <row r="132" spans="1:82" ht="12.75">
      <c r="A132" s="36">
        <v>62002</v>
      </c>
      <c r="B132" s="37" t="s">
        <v>91</v>
      </c>
      <c r="C132" s="38">
        <f>SUM(BV132:CC132)+BU132</f>
        <v>-735476.51</v>
      </c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54"/>
      <c r="BV132" s="54"/>
      <c r="BW132" s="54">
        <v>-735476.51</v>
      </c>
      <c r="BX132" s="24"/>
      <c r="BY132" s="24"/>
      <c r="BZ132" s="24"/>
      <c r="CA132" s="24"/>
      <c r="CB132" s="24"/>
      <c r="CC132" s="40"/>
      <c r="CD132" s="74"/>
    </row>
    <row r="133" spans="1:82" ht="12.75">
      <c r="A133" s="28">
        <v>621</v>
      </c>
      <c r="B133" s="29" t="s">
        <v>176</v>
      </c>
      <c r="C133" s="30">
        <f>C134+C137</f>
        <v>-347981.7699999998</v>
      </c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33">
        <f>BU134+BU137</f>
        <v>0</v>
      </c>
      <c r="BV133" s="33">
        <f>BV134+BV137</f>
        <v>0</v>
      </c>
      <c r="BW133" s="33">
        <f>BW134+BW137</f>
        <v>-347981.7699999998</v>
      </c>
      <c r="BX133" s="24"/>
      <c r="BY133" s="24"/>
      <c r="BZ133" s="24"/>
      <c r="CA133" s="24"/>
      <c r="CB133" s="24"/>
      <c r="CC133" s="32">
        <f>CC134+CC137</f>
        <v>0</v>
      </c>
      <c r="CD133" s="74"/>
    </row>
    <row r="134" spans="1:82" ht="12.75">
      <c r="A134" s="36">
        <v>62101</v>
      </c>
      <c r="B134" s="37" t="s">
        <v>177</v>
      </c>
      <c r="C134" s="38">
        <f>C135+C136</f>
        <v>-387714.83999999985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43">
        <f>BU135+BU136</f>
        <v>0</v>
      </c>
      <c r="BV134" s="43">
        <f>BV135+BV136</f>
        <v>0</v>
      </c>
      <c r="BW134" s="43">
        <f>BW135+BW136</f>
        <v>-387714.83999999985</v>
      </c>
      <c r="BX134" s="24"/>
      <c r="BY134" s="24"/>
      <c r="BZ134" s="24"/>
      <c r="CA134" s="24"/>
      <c r="CB134" s="24"/>
      <c r="CC134" s="42">
        <f>CC135+CC136</f>
        <v>0</v>
      </c>
      <c r="CD134" s="74"/>
    </row>
    <row r="135" spans="1:82" ht="12.75">
      <c r="A135" s="44">
        <v>621011</v>
      </c>
      <c r="B135" s="45" t="s">
        <v>94</v>
      </c>
      <c r="C135" s="38">
        <f>SUM(BV135:CC135)+BU135</f>
        <v>-3857587.58</v>
      </c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55"/>
      <c r="BV135" s="55"/>
      <c r="BW135" s="55">
        <v>-3857587.58</v>
      </c>
      <c r="BX135" s="24"/>
      <c r="BY135" s="24"/>
      <c r="BZ135" s="24"/>
      <c r="CA135" s="24"/>
      <c r="CB135" s="24"/>
      <c r="CC135" s="47"/>
      <c r="CD135" s="74"/>
    </row>
    <row r="136" spans="1:82" ht="12.75">
      <c r="A136" s="44">
        <v>621012</v>
      </c>
      <c r="B136" s="45" t="s">
        <v>95</v>
      </c>
      <c r="C136" s="38">
        <f>SUM(BV136:CC136)+BU136</f>
        <v>3469872.74</v>
      </c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55"/>
      <c r="BV136" s="55"/>
      <c r="BW136" s="55">
        <v>3469872.74</v>
      </c>
      <c r="BX136" s="24"/>
      <c r="BY136" s="24"/>
      <c r="BZ136" s="24"/>
      <c r="CA136" s="24"/>
      <c r="CB136" s="24"/>
      <c r="CC136" s="47"/>
      <c r="CD136" s="74"/>
    </row>
    <row r="137" spans="1:82" ht="12.75">
      <c r="A137" s="36">
        <v>62102</v>
      </c>
      <c r="B137" s="37" t="s">
        <v>178</v>
      </c>
      <c r="C137" s="38">
        <f>C138+C139</f>
        <v>39733.070000000065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43">
        <f>BU138+BU139</f>
        <v>0</v>
      </c>
      <c r="BV137" s="43">
        <f>BV138+BV139</f>
        <v>0</v>
      </c>
      <c r="BW137" s="43">
        <f>BW138+BW139</f>
        <v>39733.070000000065</v>
      </c>
      <c r="BX137" s="24"/>
      <c r="BY137" s="24"/>
      <c r="BZ137" s="24"/>
      <c r="CA137" s="24"/>
      <c r="CB137" s="24"/>
      <c r="CC137" s="42">
        <f>CC138+CC139</f>
        <v>0</v>
      </c>
      <c r="CD137" s="74"/>
    </row>
    <row r="138" spans="1:82" ht="12.75">
      <c r="A138" s="44">
        <v>621021</v>
      </c>
      <c r="B138" s="45" t="s">
        <v>97</v>
      </c>
      <c r="C138" s="38">
        <f>SUM(BV138:CC138)+BU138</f>
        <v>642079.65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55"/>
      <c r="BV138" s="55"/>
      <c r="BW138" s="55">
        <v>642079.65</v>
      </c>
      <c r="BX138" s="24"/>
      <c r="BY138" s="24"/>
      <c r="BZ138" s="24"/>
      <c r="CA138" s="24"/>
      <c r="CB138" s="24"/>
      <c r="CC138" s="47"/>
      <c r="CD138" s="74"/>
    </row>
    <row r="139" spans="1:82" ht="12.75">
      <c r="A139" s="44">
        <v>621022</v>
      </c>
      <c r="B139" s="45" t="s">
        <v>98</v>
      </c>
      <c r="C139" s="38">
        <f>SUM(BV139:CC139)+BU139</f>
        <v>-602346.58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55"/>
      <c r="BV139" s="55"/>
      <c r="BW139" s="55">
        <v>-602346.58</v>
      </c>
      <c r="BX139" s="24"/>
      <c r="BY139" s="24"/>
      <c r="BZ139" s="24"/>
      <c r="CA139" s="24"/>
      <c r="CB139" s="24"/>
      <c r="CC139" s="47"/>
      <c r="CD139" s="74"/>
    </row>
    <row r="140" spans="1:82" ht="12.75">
      <c r="A140" s="28">
        <v>622</v>
      </c>
      <c r="B140" s="29" t="s">
        <v>179</v>
      </c>
      <c r="C140" s="30">
        <f>C141+C144</f>
        <v>0</v>
      </c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33">
        <f>BU141+BU144</f>
        <v>0</v>
      </c>
      <c r="BV140" s="33">
        <f>BV141+BV144</f>
        <v>0</v>
      </c>
      <c r="BW140" s="33">
        <f>BW141+BW144</f>
        <v>0</v>
      </c>
      <c r="BX140" s="24"/>
      <c r="BY140" s="24"/>
      <c r="BZ140" s="24"/>
      <c r="CA140" s="24"/>
      <c r="CB140" s="24"/>
      <c r="CC140" s="32">
        <f>CC141+CC144</f>
        <v>0</v>
      </c>
      <c r="CD140" s="74"/>
    </row>
    <row r="141" spans="1:82" ht="12.75">
      <c r="A141" s="36">
        <v>62201</v>
      </c>
      <c r="B141" s="37" t="s">
        <v>100</v>
      </c>
      <c r="C141" s="38">
        <f>C142+C143</f>
        <v>0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43">
        <f>BU142+BU143</f>
        <v>0</v>
      </c>
      <c r="BV141" s="43">
        <f>BV142+BV143</f>
        <v>0</v>
      </c>
      <c r="BW141" s="43">
        <f>BW142+BW143</f>
        <v>0</v>
      </c>
      <c r="BX141" s="24"/>
      <c r="BY141" s="24"/>
      <c r="BZ141" s="24"/>
      <c r="CA141" s="24"/>
      <c r="CB141" s="24"/>
      <c r="CC141" s="42">
        <f>CC142+CC143</f>
        <v>0</v>
      </c>
      <c r="CD141" s="74"/>
    </row>
    <row r="142" spans="1:82" ht="12.75">
      <c r="A142" s="44">
        <v>622011</v>
      </c>
      <c r="B142" s="45" t="s">
        <v>101</v>
      </c>
      <c r="C142" s="38">
        <f>SUM(BV142:CC142)+BU142</f>
        <v>0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55"/>
      <c r="BV142" s="55"/>
      <c r="BW142" s="55"/>
      <c r="BX142" s="24"/>
      <c r="BY142" s="24"/>
      <c r="BZ142" s="24"/>
      <c r="CA142" s="24"/>
      <c r="CB142" s="24"/>
      <c r="CC142" s="47"/>
      <c r="CD142" s="74"/>
    </row>
    <row r="143" spans="1:82" ht="12.75">
      <c r="A143" s="44">
        <v>622012</v>
      </c>
      <c r="B143" s="45" t="s">
        <v>102</v>
      </c>
      <c r="C143" s="38">
        <f>SUM(BV143:CC143)+BU143</f>
        <v>0</v>
      </c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55"/>
      <c r="BV143" s="55"/>
      <c r="BW143" s="55"/>
      <c r="BX143" s="24"/>
      <c r="BY143" s="24"/>
      <c r="BZ143" s="24"/>
      <c r="CA143" s="24"/>
      <c r="CB143" s="24"/>
      <c r="CC143" s="47"/>
      <c r="CD143" s="74"/>
    </row>
    <row r="144" spans="1:82" ht="12.75">
      <c r="A144" s="36">
        <v>62202</v>
      </c>
      <c r="B144" s="37" t="s">
        <v>180</v>
      </c>
      <c r="C144" s="38">
        <f>C145+C146</f>
        <v>0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43">
        <f>BU145+BU146</f>
        <v>0</v>
      </c>
      <c r="BV144" s="43">
        <f>BV145+BV146</f>
        <v>0</v>
      </c>
      <c r="BW144" s="43">
        <f>BW145+BW146</f>
        <v>0</v>
      </c>
      <c r="BX144" s="24"/>
      <c r="BY144" s="24"/>
      <c r="BZ144" s="24"/>
      <c r="CA144" s="24"/>
      <c r="CB144" s="24"/>
      <c r="CC144" s="42">
        <f>CC145+CC146</f>
        <v>0</v>
      </c>
      <c r="CD144" s="74"/>
    </row>
    <row r="145" spans="1:82" ht="12.75">
      <c r="A145" s="44">
        <v>622021</v>
      </c>
      <c r="B145" s="45" t="s">
        <v>104</v>
      </c>
      <c r="C145" s="38">
        <f>SUM(BV145:CC145)+BU145</f>
        <v>0</v>
      </c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55"/>
      <c r="BV145" s="55"/>
      <c r="BW145" s="55"/>
      <c r="BX145" s="24"/>
      <c r="BY145" s="24"/>
      <c r="BZ145" s="24"/>
      <c r="CA145" s="24"/>
      <c r="CB145" s="24"/>
      <c r="CC145" s="47"/>
      <c r="CD145" s="74"/>
    </row>
    <row r="146" spans="1:82" ht="12.75">
      <c r="A146" s="44">
        <v>622022</v>
      </c>
      <c r="B146" s="45" t="s">
        <v>105</v>
      </c>
      <c r="C146" s="38">
        <f>SUM(BV146:CC146)+BU146</f>
        <v>0</v>
      </c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55"/>
      <c r="BV146" s="55"/>
      <c r="BW146" s="55"/>
      <c r="BX146" s="24"/>
      <c r="BY146" s="24"/>
      <c r="BZ146" s="24"/>
      <c r="CA146" s="24"/>
      <c r="CB146" s="24"/>
      <c r="CC146" s="47"/>
      <c r="CD146" s="74"/>
    </row>
    <row r="147" spans="1:82" ht="12.75">
      <c r="A147" s="28">
        <v>623</v>
      </c>
      <c r="B147" s="29" t="s">
        <v>181</v>
      </c>
      <c r="C147" s="30">
        <f>C148+C158+C167+C176+C177+C180+C183+C187+C188</f>
        <v>-7332514.07</v>
      </c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33">
        <f>BU148+BU158+BU167+BU176+BU177+BU180+BU183+BU187+BU188</f>
        <v>0</v>
      </c>
      <c r="BV147" s="33">
        <f>BV148+BV158+BV167+BV176+BV177+BV180+BV183+BV187+BV188</f>
        <v>0</v>
      </c>
      <c r="BW147" s="33">
        <f>BW148+BW158+BW167+BW176+BW177+BW180+BW183+BW187+BW188</f>
        <v>-7332514.07</v>
      </c>
      <c r="BX147" s="24"/>
      <c r="BY147" s="24"/>
      <c r="BZ147" s="24"/>
      <c r="CA147" s="24"/>
      <c r="CB147" s="24"/>
      <c r="CC147" s="32">
        <f>CC148+CC158+CC167+CC176+CC177+CC180+CC183+CC187+CC188</f>
        <v>0</v>
      </c>
      <c r="CD147" s="74"/>
    </row>
    <row r="148" spans="1:82" ht="12.75">
      <c r="A148" s="36">
        <v>62301</v>
      </c>
      <c r="B148" s="37" t="s">
        <v>107</v>
      </c>
      <c r="C148" s="38">
        <f>C149+C150+C151+C152+C153+C154+C155+C156+C157</f>
        <v>20949170.42</v>
      </c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43">
        <f>BU149+BU150+BU151+BU152+BU153+BU154+BU155+BU156+BU157</f>
        <v>0</v>
      </c>
      <c r="BV148" s="43">
        <f>BV149+BV150+BV151+BV152+BV153+BV154+BV155+BV156+BV157</f>
        <v>0</v>
      </c>
      <c r="BW148" s="43">
        <f>BW149+BW150+BW151+BW152+BW153+BW154+BW155+BW156+BW157</f>
        <v>20949170.42</v>
      </c>
      <c r="BX148" s="24"/>
      <c r="BY148" s="24"/>
      <c r="BZ148" s="24"/>
      <c r="CA148" s="24"/>
      <c r="CB148" s="24"/>
      <c r="CC148" s="42">
        <f>CC149+CC150+CC151+CC152+CC153+CC154+CC155+CC156+CC157</f>
        <v>0</v>
      </c>
      <c r="CD148" s="74"/>
    </row>
    <row r="149" spans="1:82" ht="12.75">
      <c r="A149" s="44">
        <v>623011</v>
      </c>
      <c r="B149" s="45" t="s">
        <v>182</v>
      </c>
      <c r="C149" s="38">
        <f aca="true" t="shared" si="37" ref="C149:C157">SUM(BV149:CC149)+BU149</f>
        <v>0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55"/>
      <c r="BV149" s="55"/>
      <c r="BW149" s="55"/>
      <c r="BX149" s="24"/>
      <c r="BY149" s="24"/>
      <c r="BZ149" s="24"/>
      <c r="CA149" s="24"/>
      <c r="CB149" s="24"/>
      <c r="CC149" s="47"/>
      <c r="CD149" s="74"/>
    </row>
    <row r="150" spans="1:82" ht="12.75">
      <c r="A150" s="44">
        <v>623012</v>
      </c>
      <c r="B150" s="45" t="s">
        <v>109</v>
      </c>
      <c r="C150" s="38">
        <f t="shared" si="37"/>
        <v>0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55"/>
      <c r="BV150" s="55"/>
      <c r="BW150" s="55"/>
      <c r="BX150" s="24"/>
      <c r="BY150" s="24"/>
      <c r="BZ150" s="24"/>
      <c r="CA150" s="24"/>
      <c r="CB150" s="24"/>
      <c r="CC150" s="47"/>
      <c r="CD150" s="74"/>
    </row>
    <row r="151" spans="1:82" ht="12.75">
      <c r="A151" s="44">
        <v>623013</v>
      </c>
      <c r="B151" s="45" t="s">
        <v>110</v>
      </c>
      <c r="C151" s="38">
        <f t="shared" si="37"/>
        <v>20570030.1</v>
      </c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55"/>
      <c r="BV151" s="55"/>
      <c r="BW151" s="55">
        <v>20570030.1</v>
      </c>
      <c r="BX151" s="24"/>
      <c r="BY151" s="24"/>
      <c r="BZ151" s="24"/>
      <c r="CA151" s="24"/>
      <c r="CB151" s="24"/>
      <c r="CC151" s="47"/>
      <c r="CD151" s="74"/>
    </row>
    <row r="152" spans="1:82" ht="12.75">
      <c r="A152" s="44">
        <v>623014</v>
      </c>
      <c r="B152" s="45" t="s">
        <v>111</v>
      </c>
      <c r="C152" s="38">
        <f t="shared" si="37"/>
        <v>0</v>
      </c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55"/>
      <c r="BV152" s="55"/>
      <c r="BW152" s="55"/>
      <c r="BX152" s="24"/>
      <c r="BY152" s="24"/>
      <c r="BZ152" s="24"/>
      <c r="CA152" s="24"/>
      <c r="CB152" s="24"/>
      <c r="CC152" s="47"/>
      <c r="CD152" s="74"/>
    </row>
    <row r="153" spans="1:82" ht="12.75">
      <c r="A153" s="44">
        <v>623015</v>
      </c>
      <c r="B153" s="45" t="s">
        <v>112</v>
      </c>
      <c r="C153" s="38">
        <f t="shared" si="37"/>
        <v>0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55"/>
      <c r="BV153" s="55"/>
      <c r="BW153" s="55"/>
      <c r="BX153" s="24"/>
      <c r="BY153" s="24"/>
      <c r="BZ153" s="24"/>
      <c r="CA153" s="24"/>
      <c r="CB153" s="24"/>
      <c r="CC153" s="47"/>
      <c r="CD153" s="74"/>
    </row>
    <row r="154" spans="1:82" ht="12.75">
      <c r="A154" s="44">
        <v>623016</v>
      </c>
      <c r="B154" s="45" t="s">
        <v>113</v>
      </c>
      <c r="C154" s="38">
        <f t="shared" si="37"/>
        <v>0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55"/>
      <c r="BV154" s="55"/>
      <c r="BW154" s="55"/>
      <c r="BX154" s="24"/>
      <c r="BY154" s="24"/>
      <c r="BZ154" s="24"/>
      <c r="CA154" s="24"/>
      <c r="CB154" s="24"/>
      <c r="CC154" s="47"/>
      <c r="CD154" s="74"/>
    </row>
    <row r="155" spans="1:82" ht="12.75">
      <c r="A155" s="44">
        <v>623017</v>
      </c>
      <c r="B155" s="45" t="s">
        <v>114</v>
      </c>
      <c r="C155" s="38">
        <f t="shared" si="37"/>
        <v>0</v>
      </c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55"/>
      <c r="BV155" s="55"/>
      <c r="BW155" s="55"/>
      <c r="BX155" s="24"/>
      <c r="BY155" s="24"/>
      <c r="BZ155" s="24"/>
      <c r="CA155" s="24"/>
      <c r="CB155" s="24"/>
      <c r="CC155" s="47"/>
      <c r="CD155" s="74"/>
    </row>
    <row r="156" spans="1:82" ht="12.75">
      <c r="A156" s="44">
        <v>623018</v>
      </c>
      <c r="B156" s="45" t="s">
        <v>115</v>
      </c>
      <c r="C156" s="38">
        <f t="shared" si="37"/>
        <v>379140.32</v>
      </c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55"/>
      <c r="BV156" s="55"/>
      <c r="BW156" s="55">
        <v>379140.32</v>
      </c>
      <c r="BX156" s="24"/>
      <c r="BY156" s="24"/>
      <c r="BZ156" s="24"/>
      <c r="CA156" s="24"/>
      <c r="CB156" s="24"/>
      <c r="CC156" s="47"/>
      <c r="CD156" s="74"/>
    </row>
    <row r="157" spans="1:82" ht="12.75">
      <c r="A157" s="44">
        <v>623019</v>
      </c>
      <c r="B157" s="45" t="s">
        <v>116</v>
      </c>
      <c r="C157" s="38">
        <f t="shared" si="37"/>
        <v>0</v>
      </c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55"/>
      <c r="BV157" s="55"/>
      <c r="BW157" s="55"/>
      <c r="BX157" s="24"/>
      <c r="BY157" s="24"/>
      <c r="BZ157" s="24"/>
      <c r="CA157" s="24"/>
      <c r="CB157" s="24"/>
      <c r="CC157" s="47"/>
      <c r="CD157" s="74"/>
    </row>
    <row r="158" spans="1:82" ht="12.75">
      <c r="A158" s="36">
        <v>62302</v>
      </c>
      <c r="B158" s="37" t="s">
        <v>117</v>
      </c>
      <c r="C158" s="38">
        <f>C159+C160+C161+C162+C163+C164+C165+C166</f>
        <v>2919100.08</v>
      </c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43">
        <f>BU159+BU160+BU161+BU162+BU163+BU164+BU165+BU166</f>
        <v>0</v>
      </c>
      <c r="BV158" s="43">
        <f>BV159+BV160+BV161+BV162+BV163+BV164+BV165+BV166</f>
        <v>0</v>
      </c>
      <c r="BW158" s="43">
        <f>BW159+BW160+BW161+BW162+BW163+BW164+BW165+BW166</f>
        <v>2919100.08</v>
      </c>
      <c r="BX158" s="24"/>
      <c r="BY158" s="24"/>
      <c r="BZ158" s="24"/>
      <c r="CA158" s="24"/>
      <c r="CB158" s="24"/>
      <c r="CC158" s="42">
        <f>CC159+CC160+CC161+CC162+CC163+CC164+CC165+CC166</f>
        <v>0</v>
      </c>
      <c r="CD158" s="74"/>
    </row>
    <row r="159" spans="1:82" ht="12.75">
      <c r="A159" s="44">
        <v>623021</v>
      </c>
      <c r="B159" s="45" t="s">
        <v>183</v>
      </c>
      <c r="C159" s="38">
        <f aca="true" t="shared" si="38" ref="C159:C166">SUM(BV159:CC159)+BU159</f>
        <v>0</v>
      </c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55"/>
      <c r="BV159" s="55"/>
      <c r="BW159" s="55"/>
      <c r="BX159" s="24"/>
      <c r="BY159" s="24"/>
      <c r="BZ159" s="24"/>
      <c r="CA159" s="24"/>
      <c r="CB159" s="24"/>
      <c r="CC159" s="47"/>
      <c r="CD159" s="74"/>
    </row>
    <row r="160" spans="1:82" ht="12.75">
      <c r="A160" s="44">
        <v>623022</v>
      </c>
      <c r="B160" s="45" t="s">
        <v>109</v>
      </c>
      <c r="C160" s="38">
        <f t="shared" si="38"/>
        <v>0</v>
      </c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55"/>
      <c r="BV160" s="55"/>
      <c r="BW160" s="55"/>
      <c r="BX160" s="24"/>
      <c r="BY160" s="24"/>
      <c r="BZ160" s="24"/>
      <c r="CA160" s="24"/>
      <c r="CB160" s="24"/>
      <c r="CC160" s="47"/>
      <c r="CD160" s="74"/>
    </row>
    <row r="161" spans="1:82" ht="12.75">
      <c r="A161" s="44">
        <v>623023</v>
      </c>
      <c r="B161" s="45" t="s">
        <v>110</v>
      </c>
      <c r="C161" s="38">
        <f t="shared" si="38"/>
        <v>2919100.08</v>
      </c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55"/>
      <c r="BV161" s="55"/>
      <c r="BW161" s="55">
        <v>2919100.08</v>
      </c>
      <c r="BX161" s="24"/>
      <c r="BY161" s="24"/>
      <c r="BZ161" s="24"/>
      <c r="CA161" s="24"/>
      <c r="CB161" s="24"/>
      <c r="CC161" s="47"/>
      <c r="CD161" s="74"/>
    </row>
    <row r="162" spans="1:82" ht="12.75">
      <c r="A162" s="44">
        <v>623024</v>
      </c>
      <c r="B162" s="45" t="s">
        <v>111</v>
      </c>
      <c r="C162" s="38">
        <f t="shared" si="38"/>
        <v>0</v>
      </c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55"/>
      <c r="BV162" s="55"/>
      <c r="BW162" s="55"/>
      <c r="BX162" s="24"/>
      <c r="BY162" s="24"/>
      <c r="BZ162" s="24"/>
      <c r="CA162" s="24"/>
      <c r="CB162" s="24"/>
      <c r="CC162" s="47"/>
      <c r="CD162" s="74"/>
    </row>
    <row r="163" spans="1:82" ht="12.75">
      <c r="A163" s="44">
        <v>623025</v>
      </c>
      <c r="B163" s="45" t="s">
        <v>118</v>
      </c>
      <c r="C163" s="38">
        <f t="shared" si="38"/>
        <v>0</v>
      </c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55"/>
      <c r="BV163" s="55"/>
      <c r="BW163" s="55"/>
      <c r="BX163" s="24"/>
      <c r="BY163" s="24"/>
      <c r="BZ163" s="24"/>
      <c r="CA163" s="24"/>
      <c r="CB163" s="24"/>
      <c r="CC163" s="47"/>
      <c r="CD163" s="74"/>
    </row>
    <row r="164" spans="1:82" ht="12.75">
      <c r="A164" s="44">
        <v>623026</v>
      </c>
      <c r="B164" s="45" t="s">
        <v>113</v>
      </c>
      <c r="C164" s="38">
        <f t="shared" si="38"/>
        <v>0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55"/>
      <c r="BV164" s="55"/>
      <c r="BW164" s="55"/>
      <c r="BX164" s="24"/>
      <c r="BY164" s="24"/>
      <c r="BZ164" s="24"/>
      <c r="CA164" s="24"/>
      <c r="CB164" s="24"/>
      <c r="CC164" s="47"/>
      <c r="CD164" s="74"/>
    </row>
    <row r="165" spans="1:82" ht="12.75">
      <c r="A165" s="44">
        <v>623027</v>
      </c>
      <c r="B165" s="45" t="s">
        <v>184</v>
      </c>
      <c r="C165" s="38">
        <f t="shared" si="38"/>
        <v>0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55"/>
      <c r="BV165" s="55"/>
      <c r="BW165" s="55"/>
      <c r="BX165" s="24"/>
      <c r="BY165" s="24"/>
      <c r="BZ165" s="24"/>
      <c r="CA165" s="24"/>
      <c r="CB165" s="24"/>
      <c r="CC165" s="47"/>
      <c r="CD165" s="74"/>
    </row>
    <row r="166" spans="1:82" ht="12.75">
      <c r="A166" s="44">
        <v>623029</v>
      </c>
      <c r="B166" s="45" t="s">
        <v>116</v>
      </c>
      <c r="C166" s="38">
        <f t="shared" si="38"/>
        <v>0</v>
      </c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55"/>
      <c r="BV166" s="55"/>
      <c r="BW166" s="55"/>
      <c r="BX166" s="24"/>
      <c r="BY166" s="24"/>
      <c r="BZ166" s="24"/>
      <c r="CA166" s="24"/>
      <c r="CB166" s="24"/>
      <c r="CC166" s="47"/>
      <c r="CD166" s="74"/>
    </row>
    <row r="167" spans="1:82" ht="12.75">
      <c r="A167" s="36">
        <v>62303</v>
      </c>
      <c r="B167" s="37" t="s">
        <v>119</v>
      </c>
      <c r="C167" s="38">
        <f>C168+C169+C170+C171+C172+C173+C174+C175</f>
        <v>-10694512.18</v>
      </c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43">
        <f>BU168+BU169+BU170+BU171+BU172+BU173+BU174+BU175</f>
        <v>0</v>
      </c>
      <c r="BV167" s="43">
        <f>BV168+BV169+BV170+BV171+BV172+BV173+BV174+BV175</f>
        <v>0</v>
      </c>
      <c r="BW167" s="43">
        <f>BW168+BW169+BW170+BW171+BW172+BW173+BW174+BW175</f>
        <v>-10694512.18</v>
      </c>
      <c r="BX167" s="24"/>
      <c r="BY167" s="24"/>
      <c r="BZ167" s="24"/>
      <c r="CA167" s="24"/>
      <c r="CB167" s="24"/>
      <c r="CC167" s="42">
        <f>CC168+CC169+CC170+CC171+CC172+CC173+CC174+CC175</f>
        <v>0</v>
      </c>
      <c r="CD167" s="74"/>
    </row>
    <row r="168" spans="1:82" ht="12.75">
      <c r="A168" s="44">
        <v>623031</v>
      </c>
      <c r="B168" s="45" t="s">
        <v>182</v>
      </c>
      <c r="C168" s="38">
        <f aca="true" t="shared" si="39" ref="C168:C176">SUM(BV168:CC168)+BU168</f>
        <v>0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55"/>
      <c r="BV168" s="55"/>
      <c r="BW168" s="55"/>
      <c r="BX168" s="24"/>
      <c r="BY168" s="24"/>
      <c r="BZ168" s="24"/>
      <c r="CA168" s="24"/>
      <c r="CB168" s="24"/>
      <c r="CC168" s="47"/>
      <c r="CD168" s="74"/>
    </row>
    <row r="169" spans="1:82" ht="12.75">
      <c r="A169" s="44">
        <v>623032</v>
      </c>
      <c r="B169" s="45" t="s">
        <v>109</v>
      </c>
      <c r="C169" s="38">
        <f t="shared" si="39"/>
        <v>0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55"/>
      <c r="BV169" s="55"/>
      <c r="BW169" s="55"/>
      <c r="BX169" s="24"/>
      <c r="BY169" s="24"/>
      <c r="BZ169" s="24"/>
      <c r="CA169" s="24"/>
      <c r="CB169" s="24"/>
      <c r="CC169" s="47"/>
      <c r="CD169" s="74"/>
    </row>
    <row r="170" spans="1:82" ht="12.75">
      <c r="A170" s="44">
        <v>623033</v>
      </c>
      <c r="B170" s="45" t="s">
        <v>110</v>
      </c>
      <c r="C170" s="38">
        <f t="shared" si="39"/>
        <v>-10787452.66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55"/>
      <c r="BV170" s="55"/>
      <c r="BW170" s="55">
        <v>-10787452.66</v>
      </c>
      <c r="BX170" s="24"/>
      <c r="BY170" s="24"/>
      <c r="BZ170" s="24"/>
      <c r="CA170" s="24"/>
      <c r="CB170" s="24"/>
      <c r="CC170" s="47"/>
      <c r="CD170" s="74"/>
    </row>
    <row r="171" spans="1:82" ht="12.75">
      <c r="A171" s="44">
        <v>623034</v>
      </c>
      <c r="B171" s="45" t="s">
        <v>111</v>
      </c>
      <c r="C171" s="38">
        <f t="shared" si="39"/>
        <v>0</v>
      </c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55"/>
      <c r="BV171" s="55"/>
      <c r="BW171" s="55"/>
      <c r="BX171" s="24"/>
      <c r="BY171" s="24"/>
      <c r="BZ171" s="24"/>
      <c r="CA171" s="24"/>
      <c r="CB171" s="24"/>
      <c r="CC171" s="47"/>
      <c r="CD171" s="74"/>
    </row>
    <row r="172" spans="1:82" ht="12.75">
      <c r="A172" s="44">
        <v>623035</v>
      </c>
      <c r="B172" s="45" t="s">
        <v>118</v>
      </c>
      <c r="C172" s="38">
        <f t="shared" si="39"/>
        <v>0</v>
      </c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55"/>
      <c r="BV172" s="55"/>
      <c r="BW172" s="55"/>
      <c r="BX172" s="24"/>
      <c r="BY172" s="24"/>
      <c r="BZ172" s="24"/>
      <c r="CA172" s="24"/>
      <c r="CB172" s="24"/>
      <c r="CC172" s="47"/>
      <c r="CD172" s="74"/>
    </row>
    <row r="173" spans="1:82" ht="12.75">
      <c r="A173" s="44">
        <v>623036</v>
      </c>
      <c r="B173" s="45" t="s">
        <v>113</v>
      </c>
      <c r="C173" s="38">
        <f t="shared" si="39"/>
        <v>0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55"/>
      <c r="BV173" s="55"/>
      <c r="BW173" s="55"/>
      <c r="BX173" s="24"/>
      <c r="BY173" s="24"/>
      <c r="BZ173" s="24"/>
      <c r="CA173" s="24"/>
      <c r="CB173" s="24"/>
      <c r="CC173" s="47"/>
      <c r="CD173" s="74"/>
    </row>
    <row r="174" spans="1:82" ht="12.75">
      <c r="A174" s="44">
        <v>623037</v>
      </c>
      <c r="B174" s="45" t="s">
        <v>184</v>
      </c>
      <c r="C174" s="38">
        <f t="shared" si="39"/>
        <v>0</v>
      </c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55"/>
      <c r="BV174" s="55"/>
      <c r="BW174" s="55"/>
      <c r="BX174" s="24"/>
      <c r="BY174" s="24"/>
      <c r="BZ174" s="24"/>
      <c r="CA174" s="24"/>
      <c r="CB174" s="24"/>
      <c r="CC174" s="47"/>
      <c r="CD174" s="74"/>
    </row>
    <row r="175" spans="1:82" ht="12.75">
      <c r="A175" s="44">
        <v>623039</v>
      </c>
      <c r="B175" s="45" t="s">
        <v>116</v>
      </c>
      <c r="C175" s="38">
        <f t="shared" si="39"/>
        <v>92940.48</v>
      </c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55"/>
      <c r="BV175" s="55"/>
      <c r="BW175" s="55">
        <v>92940.48</v>
      </c>
      <c r="BX175" s="24"/>
      <c r="BY175" s="24"/>
      <c r="BZ175" s="24"/>
      <c r="CA175" s="24"/>
      <c r="CB175" s="24"/>
      <c r="CC175" s="47"/>
      <c r="CD175" s="74"/>
    </row>
    <row r="176" spans="1:82" ht="12.75">
      <c r="A176" s="36">
        <v>62304</v>
      </c>
      <c r="B176" s="37" t="s">
        <v>185</v>
      </c>
      <c r="C176" s="38">
        <f t="shared" si="39"/>
        <v>-20514277.05</v>
      </c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54"/>
      <c r="BV176" s="54"/>
      <c r="BW176" s="54">
        <v>-20514277.05</v>
      </c>
      <c r="BX176" s="24"/>
      <c r="BY176" s="24"/>
      <c r="BZ176" s="24"/>
      <c r="CA176" s="24"/>
      <c r="CB176" s="24"/>
      <c r="CC176" s="40"/>
      <c r="CD176" s="74"/>
    </row>
    <row r="177" spans="1:82" ht="12.75">
      <c r="A177" s="36">
        <v>62305</v>
      </c>
      <c r="B177" s="37" t="s">
        <v>122</v>
      </c>
      <c r="C177" s="38">
        <f>C178+C179</f>
        <v>0</v>
      </c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43">
        <f>BU178+BU179</f>
        <v>0</v>
      </c>
      <c r="BV177" s="43">
        <f>BV178+BV179</f>
        <v>0</v>
      </c>
      <c r="BW177" s="43">
        <f>BW178+BW179</f>
        <v>0</v>
      </c>
      <c r="BX177" s="24"/>
      <c r="BY177" s="24"/>
      <c r="BZ177" s="24"/>
      <c r="CA177" s="24"/>
      <c r="CB177" s="24"/>
      <c r="CC177" s="42">
        <f>CC178+CC179</f>
        <v>0</v>
      </c>
      <c r="CD177" s="74"/>
    </row>
    <row r="178" spans="1:82" ht="12.75">
      <c r="A178" s="44">
        <v>623051</v>
      </c>
      <c r="B178" s="45" t="s">
        <v>123</v>
      </c>
      <c r="C178" s="38">
        <f>SUM(BV178:CC178)+BU178</f>
        <v>0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55"/>
      <c r="BV178" s="55"/>
      <c r="BW178" s="55"/>
      <c r="BX178" s="24"/>
      <c r="BY178" s="24"/>
      <c r="BZ178" s="24"/>
      <c r="CA178" s="24"/>
      <c r="CB178" s="24"/>
      <c r="CC178" s="47"/>
      <c r="CD178" s="74"/>
    </row>
    <row r="179" spans="1:82" ht="12.75">
      <c r="A179" s="44">
        <v>623052</v>
      </c>
      <c r="B179" s="45" t="s">
        <v>124</v>
      </c>
      <c r="C179" s="38">
        <f>SUM(BV179:CC179)+BU179</f>
        <v>0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55"/>
      <c r="BV179" s="55"/>
      <c r="BW179" s="55"/>
      <c r="BX179" s="24"/>
      <c r="BY179" s="24"/>
      <c r="BZ179" s="24"/>
      <c r="CA179" s="24"/>
      <c r="CB179" s="24"/>
      <c r="CC179" s="47"/>
      <c r="CD179" s="74"/>
    </row>
    <row r="180" spans="1:82" ht="12.75">
      <c r="A180" s="36">
        <v>62306</v>
      </c>
      <c r="B180" s="37" t="s">
        <v>125</v>
      </c>
      <c r="C180" s="38">
        <f>C181+C182</f>
        <v>0</v>
      </c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43">
        <f>BU181+BU182</f>
        <v>0</v>
      </c>
      <c r="BV180" s="43">
        <f>BV181+BV182</f>
        <v>0</v>
      </c>
      <c r="BW180" s="43">
        <f>BW181+BW182</f>
        <v>0</v>
      </c>
      <c r="BX180" s="24"/>
      <c r="BY180" s="24"/>
      <c r="BZ180" s="24"/>
      <c r="CA180" s="24"/>
      <c r="CB180" s="24"/>
      <c r="CC180" s="42">
        <f>CC181+CC182</f>
        <v>0</v>
      </c>
      <c r="CD180" s="74"/>
    </row>
    <row r="181" spans="1:82" ht="12.75">
      <c r="A181" s="44">
        <v>623061</v>
      </c>
      <c r="B181" s="45" t="s">
        <v>123</v>
      </c>
      <c r="C181" s="38">
        <f>SUM(BV181:CC181)+BU181</f>
        <v>0</v>
      </c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55"/>
      <c r="BV181" s="55"/>
      <c r="BW181" s="55"/>
      <c r="BX181" s="24"/>
      <c r="BY181" s="24"/>
      <c r="BZ181" s="24"/>
      <c r="CA181" s="24"/>
      <c r="CB181" s="24"/>
      <c r="CC181" s="47"/>
      <c r="CD181" s="74"/>
    </row>
    <row r="182" spans="1:82" ht="12.75">
      <c r="A182" s="44">
        <v>623062</v>
      </c>
      <c r="B182" s="45" t="s">
        <v>124</v>
      </c>
      <c r="C182" s="38">
        <f>SUM(BV182:CC182)+BU182</f>
        <v>0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55"/>
      <c r="BV182" s="55"/>
      <c r="BW182" s="55"/>
      <c r="BX182" s="24"/>
      <c r="BY182" s="24"/>
      <c r="BZ182" s="24"/>
      <c r="CA182" s="24"/>
      <c r="CB182" s="24"/>
      <c r="CC182" s="47"/>
      <c r="CD182" s="74"/>
    </row>
    <row r="183" spans="1:82" ht="12.75">
      <c r="A183" s="36">
        <v>62307</v>
      </c>
      <c r="B183" s="37" t="s">
        <v>126</v>
      </c>
      <c r="C183" s="38">
        <f>C184+C185+C186</f>
        <v>0</v>
      </c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43">
        <f>BU184+BU185+BU186</f>
        <v>0</v>
      </c>
      <c r="BV183" s="43">
        <f>BV184+BV185+BV186</f>
        <v>0</v>
      </c>
      <c r="BW183" s="43">
        <f>BW184+BW185+BW186</f>
        <v>0</v>
      </c>
      <c r="BX183" s="24"/>
      <c r="BY183" s="24"/>
      <c r="BZ183" s="24"/>
      <c r="CA183" s="24"/>
      <c r="CB183" s="24"/>
      <c r="CC183" s="42">
        <f>CC184+CC185+CC186</f>
        <v>0</v>
      </c>
      <c r="CD183" s="74"/>
    </row>
    <row r="184" spans="1:82" ht="12.75">
      <c r="A184" s="44">
        <v>623071</v>
      </c>
      <c r="B184" s="45" t="s">
        <v>127</v>
      </c>
      <c r="C184" s="38">
        <f>SUM(BV184:CC184)+BU184</f>
        <v>0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55"/>
      <c r="BV184" s="55"/>
      <c r="BW184" s="55"/>
      <c r="BX184" s="24"/>
      <c r="BY184" s="24"/>
      <c r="BZ184" s="24"/>
      <c r="CA184" s="24"/>
      <c r="CB184" s="24"/>
      <c r="CC184" s="47"/>
      <c r="CD184" s="74"/>
    </row>
    <row r="185" spans="1:82" ht="12.75">
      <c r="A185" s="44">
        <v>623072</v>
      </c>
      <c r="B185" s="45" t="s">
        <v>128</v>
      </c>
      <c r="C185" s="38">
        <f>SUM(BV185:CC185)+BU185</f>
        <v>0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55"/>
      <c r="BV185" s="55"/>
      <c r="BW185" s="55"/>
      <c r="BX185" s="24"/>
      <c r="BY185" s="24"/>
      <c r="BZ185" s="24"/>
      <c r="CA185" s="24"/>
      <c r="CB185" s="24"/>
      <c r="CC185" s="47"/>
      <c r="CD185" s="74"/>
    </row>
    <row r="186" spans="1:82" ht="12.75">
      <c r="A186" s="44">
        <v>623073</v>
      </c>
      <c r="B186" s="45" t="s">
        <v>186</v>
      </c>
      <c r="C186" s="38">
        <f>SUM(BV186:CC186)+BU186</f>
        <v>0</v>
      </c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55"/>
      <c r="BV186" s="55"/>
      <c r="BW186" s="55"/>
      <c r="BX186" s="24"/>
      <c r="BY186" s="24"/>
      <c r="BZ186" s="24"/>
      <c r="CA186" s="24"/>
      <c r="CB186" s="24"/>
      <c r="CC186" s="47"/>
      <c r="CD186" s="74"/>
    </row>
    <row r="187" spans="1:82" ht="12.75">
      <c r="A187" s="36">
        <v>62308</v>
      </c>
      <c r="B187" s="37" t="s">
        <v>130</v>
      </c>
      <c r="C187" s="38">
        <f>SUM(BV187:CC187)+BU187</f>
        <v>0</v>
      </c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54"/>
      <c r="BV187" s="54"/>
      <c r="BW187" s="54"/>
      <c r="BX187" s="24"/>
      <c r="BY187" s="24"/>
      <c r="BZ187" s="24"/>
      <c r="CA187" s="24"/>
      <c r="CB187" s="24"/>
      <c r="CC187" s="40"/>
      <c r="CD187" s="74"/>
    </row>
    <row r="188" spans="1:82" ht="12.75">
      <c r="A188" s="36">
        <v>62399</v>
      </c>
      <c r="B188" s="37" t="s">
        <v>131</v>
      </c>
      <c r="C188" s="38">
        <f>C189+C190+C191</f>
        <v>8004.66</v>
      </c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43">
        <f>BU189+BU190+BU191</f>
        <v>0</v>
      </c>
      <c r="BV188" s="43">
        <f>BV189+BV190+BV191</f>
        <v>0</v>
      </c>
      <c r="BW188" s="43">
        <f>BW189+BW190+BW191</f>
        <v>8004.66</v>
      </c>
      <c r="BX188" s="24"/>
      <c r="BY188" s="24"/>
      <c r="BZ188" s="24"/>
      <c r="CA188" s="24"/>
      <c r="CB188" s="24"/>
      <c r="CC188" s="42">
        <f>CC189+CC190+CC191</f>
        <v>0</v>
      </c>
      <c r="CD188" s="74"/>
    </row>
    <row r="189" spans="1:82" ht="12.75">
      <c r="A189" s="44">
        <v>623991</v>
      </c>
      <c r="B189" s="45" t="s">
        <v>132</v>
      </c>
      <c r="C189" s="38">
        <f>SUM(BV189:CC189)+BU189</f>
        <v>0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55"/>
      <c r="BV189" s="55"/>
      <c r="BW189" s="55"/>
      <c r="BX189" s="24"/>
      <c r="BY189" s="24"/>
      <c r="BZ189" s="24"/>
      <c r="CA189" s="24"/>
      <c r="CB189" s="24"/>
      <c r="CC189" s="47"/>
      <c r="CD189" s="74"/>
    </row>
    <row r="190" spans="1:82" ht="12.75">
      <c r="A190" s="44">
        <v>623992</v>
      </c>
      <c r="B190" s="45" t="s">
        <v>133</v>
      </c>
      <c r="C190" s="38">
        <f>SUM(BV190:CC190)+BU190</f>
        <v>8004.66</v>
      </c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55"/>
      <c r="BV190" s="55"/>
      <c r="BW190" s="55">
        <v>8004.66</v>
      </c>
      <c r="BX190" s="24"/>
      <c r="BY190" s="24"/>
      <c r="BZ190" s="24"/>
      <c r="CA190" s="24"/>
      <c r="CB190" s="24"/>
      <c r="CC190" s="47"/>
      <c r="CD190" s="74"/>
    </row>
    <row r="191" spans="1:82" ht="12.75">
      <c r="A191" s="44">
        <v>623993</v>
      </c>
      <c r="B191" s="45" t="s">
        <v>186</v>
      </c>
      <c r="C191" s="38">
        <f>SUM(BV191:CC191)+BU191</f>
        <v>0</v>
      </c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55"/>
      <c r="BV191" s="55"/>
      <c r="BW191" s="55"/>
      <c r="BX191" s="24"/>
      <c r="BY191" s="24"/>
      <c r="BZ191" s="24"/>
      <c r="CA191" s="24"/>
      <c r="CB191" s="24"/>
      <c r="CC191" s="47"/>
      <c r="CD191" s="74"/>
    </row>
    <row r="192" spans="1:82" ht="12.75">
      <c r="A192" s="28">
        <v>624</v>
      </c>
      <c r="B192" s="29" t="s">
        <v>187</v>
      </c>
      <c r="C192" s="38">
        <f>SUM(BV192:CC192)+BU192</f>
        <v>0</v>
      </c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55"/>
      <c r="BV192" s="55"/>
      <c r="BW192" s="55"/>
      <c r="BX192" s="24"/>
      <c r="BY192" s="24"/>
      <c r="BZ192" s="24"/>
      <c r="CA192" s="24"/>
      <c r="CB192" s="24"/>
      <c r="CC192" s="47"/>
      <c r="CD192" s="74"/>
    </row>
    <row r="193" spans="1:82" ht="12.75">
      <c r="A193" s="28">
        <v>625</v>
      </c>
      <c r="B193" s="29" t="s">
        <v>134</v>
      </c>
      <c r="C193" s="30">
        <f>C194+C195</f>
        <v>199499.84</v>
      </c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33">
        <f>BU194+BU195</f>
        <v>0</v>
      </c>
      <c r="BV193" s="33">
        <f>BV194+BV195</f>
        <v>0</v>
      </c>
      <c r="BW193" s="33">
        <f>BW194+BW195</f>
        <v>199499.84</v>
      </c>
      <c r="BX193" s="24"/>
      <c r="BY193" s="24"/>
      <c r="BZ193" s="24"/>
      <c r="CA193" s="24"/>
      <c r="CB193" s="24"/>
      <c r="CC193" s="32">
        <f>CC194+CC195</f>
        <v>0</v>
      </c>
      <c r="CD193" s="74"/>
    </row>
    <row r="194" spans="1:82" ht="12.75">
      <c r="A194" s="36">
        <v>62501</v>
      </c>
      <c r="B194" s="37" t="s">
        <v>135</v>
      </c>
      <c r="C194" s="38">
        <f>SUM(BV194:CC194)+BU194</f>
        <v>199499.84</v>
      </c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54"/>
      <c r="BV194" s="54"/>
      <c r="BW194" s="54">
        <v>199499.84</v>
      </c>
      <c r="BX194" s="24"/>
      <c r="BY194" s="24"/>
      <c r="BZ194" s="24"/>
      <c r="CA194" s="24"/>
      <c r="CB194" s="24"/>
      <c r="CC194" s="40"/>
      <c r="CD194" s="74"/>
    </row>
    <row r="195" spans="1:82" ht="12.75">
      <c r="A195" s="36">
        <v>62502</v>
      </c>
      <c r="B195" s="37" t="s">
        <v>188</v>
      </c>
      <c r="C195" s="38">
        <f>SUM(BV195:CC195)+BU195</f>
        <v>0</v>
      </c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54"/>
      <c r="BV195" s="54"/>
      <c r="BW195" s="54"/>
      <c r="BX195" s="24"/>
      <c r="BY195" s="24"/>
      <c r="BZ195" s="24"/>
      <c r="CA195" s="24"/>
      <c r="CB195" s="24"/>
      <c r="CC195" s="40"/>
      <c r="CD195" s="74"/>
    </row>
    <row r="196" spans="1:82" ht="12.75">
      <c r="A196" s="20">
        <v>63</v>
      </c>
      <c r="B196" s="21" t="s">
        <v>189</v>
      </c>
      <c r="C196" s="76">
        <f>C197+C200+C207+C214+C221+C228+C238+C247+C253+C254</f>
        <v>-16671732.749999981</v>
      </c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53">
        <f>BU197+BU200+BU207+BU214+BU221+BU228+BU238+BU247+BU253+BU254</f>
        <v>0</v>
      </c>
      <c r="BV196" s="53">
        <f>BV197+BV200+BV207+BV214+BV221+BV228+BV238+BV247+BV253+BV254</f>
        <v>0</v>
      </c>
      <c r="BW196" s="53">
        <f>BW197+BW200+BW207+BW214+BW221+BW228+BW238+BW247+BW253+BW254</f>
        <v>-16671732.749999981</v>
      </c>
      <c r="BX196" s="24"/>
      <c r="BY196" s="24"/>
      <c r="BZ196" s="24"/>
      <c r="CA196" s="24"/>
      <c r="CB196" s="24"/>
      <c r="CC196" s="73">
        <f>CC197+CC200+CC207+CC214+CC221+CC228+CC238+CC247+CC253+CC254</f>
        <v>0</v>
      </c>
      <c r="CD196" s="74"/>
    </row>
    <row r="197" spans="1:82" ht="12.75">
      <c r="A197" s="28">
        <v>630</v>
      </c>
      <c r="B197" s="29" t="s">
        <v>190</v>
      </c>
      <c r="C197" s="30">
        <f>C198+C199</f>
        <v>-35965001.59</v>
      </c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33">
        <f>BU198+BU199</f>
        <v>0</v>
      </c>
      <c r="BV197" s="33">
        <f>BV198+BV199</f>
        <v>0</v>
      </c>
      <c r="BW197" s="33">
        <f>BW198+BW199</f>
        <v>-35965001.59</v>
      </c>
      <c r="BX197" s="24"/>
      <c r="BY197" s="24"/>
      <c r="BZ197" s="24"/>
      <c r="CA197" s="24"/>
      <c r="CB197" s="24"/>
      <c r="CC197" s="32">
        <f>CC198+CC199</f>
        <v>0</v>
      </c>
      <c r="CD197" s="74"/>
    </row>
    <row r="198" spans="1:82" ht="12.75">
      <c r="A198" s="36">
        <v>63001</v>
      </c>
      <c r="B198" s="37" t="s">
        <v>191</v>
      </c>
      <c r="C198" s="38">
        <f>SUM(BV198:CC198)+BU198</f>
        <v>-36098220.64</v>
      </c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54"/>
      <c r="BV198" s="54"/>
      <c r="BW198" s="54">
        <v>-36098220.64</v>
      </c>
      <c r="BX198" s="24"/>
      <c r="BY198" s="24"/>
      <c r="BZ198" s="24"/>
      <c r="CA198" s="24"/>
      <c r="CB198" s="24"/>
      <c r="CC198" s="40"/>
      <c r="CD198" s="74"/>
    </row>
    <row r="199" spans="1:82" ht="12.75">
      <c r="A199" s="36">
        <v>63002</v>
      </c>
      <c r="B199" s="37" t="s">
        <v>192</v>
      </c>
      <c r="C199" s="38">
        <f>SUM(BV199:CC199)+BU199</f>
        <v>133219.05</v>
      </c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54"/>
      <c r="BV199" s="54"/>
      <c r="BW199" s="54">
        <v>133219.05</v>
      </c>
      <c r="BX199" s="24"/>
      <c r="BY199" s="24"/>
      <c r="BZ199" s="24"/>
      <c r="CA199" s="24"/>
      <c r="CB199" s="24"/>
      <c r="CC199" s="40"/>
      <c r="CD199" s="74"/>
    </row>
    <row r="200" spans="1:82" ht="12.75">
      <c r="A200" s="28">
        <v>631</v>
      </c>
      <c r="B200" s="29" t="s">
        <v>193</v>
      </c>
      <c r="C200" s="30">
        <f>C201+C204</f>
        <v>-1649184.7400000005</v>
      </c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33">
        <f>BU201+BU204</f>
        <v>0</v>
      </c>
      <c r="BV200" s="33">
        <f>BV201+BV204</f>
        <v>0</v>
      </c>
      <c r="BW200" s="33">
        <f>BW201+BW204</f>
        <v>-1649184.7400000005</v>
      </c>
      <c r="BX200" s="24"/>
      <c r="BY200" s="24"/>
      <c r="BZ200" s="24"/>
      <c r="CA200" s="24"/>
      <c r="CB200" s="24"/>
      <c r="CC200" s="32">
        <f>CC201+CC204</f>
        <v>0</v>
      </c>
      <c r="CD200" s="74"/>
    </row>
    <row r="201" spans="1:82" ht="12.75">
      <c r="A201" s="36">
        <v>63101</v>
      </c>
      <c r="B201" s="37" t="s">
        <v>194</v>
      </c>
      <c r="C201" s="38">
        <f>C202+C203</f>
        <v>-1695710.8100000005</v>
      </c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43">
        <f>BU202+BU203</f>
        <v>0</v>
      </c>
      <c r="BV201" s="43">
        <f>BV202+BV203</f>
        <v>0</v>
      </c>
      <c r="BW201" s="43">
        <f>BW202+BW203</f>
        <v>-1695710.8100000005</v>
      </c>
      <c r="BX201" s="24"/>
      <c r="BY201" s="24"/>
      <c r="BZ201" s="24"/>
      <c r="CA201" s="24"/>
      <c r="CB201" s="24"/>
      <c r="CC201" s="42">
        <f>CC202+CC203</f>
        <v>0</v>
      </c>
      <c r="CD201" s="74"/>
    </row>
    <row r="202" spans="1:82" ht="12.75">
      <c r="A202" s="44">
        <v>631011</v>
      </c>
      <c r="B202" s="45" t="s">
        <v>195</v>
      </c>
      <c r="C202" s="38">
        <f>SUM(BV202:CC202)+BU202</f>
        <v>-8139236.9</v>
      </c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55"/>
      <c r="BV202" s="55"/>
      <c r="BW202" s="55">
        <v>-8139236.9</v>
      </c>
      <c r="BX202" s="24"/>
      <c r="BY202" s="24"/>
      <c r="BZ202" s="24"/>
      <c r="CA202" s="24"/>
      <c r="CB202" s="24"/>
      <c r="CC202" s="47"/>
      <c r="CD202" s="74"/>
    </row>
    <row r="203" spans="1:82" ht="12.75">
      <c r="A203" s="44">
        <v>631012</v>
      </c>
      <c r="B203" s="45" t="s">
        <v>196</v>
      </c>
      <c r="C203" s="38">
        <f>SUM(BV203:CC203)+BU203</f>
        <v>6443526.09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55"/>
      <c r="BV203" s="55"/>
      <c r="BW203" s="55">
        <v>6443526.09</v>
      </c>
      <c r="BX203" s="24"/>
      <c r="BY203" s="24"/>
      <c r="BZ203" s="24"/>
      <c r="CA203" s="24"/>
      <c r="CB203" s="24"/>
      <c r="CC203" s="47"/>
      <c r="CD203" s="74"/>
    </row>
    <row r="204" spans="1:82" ht="12.75">
      <c r="A204" s="36">
        <v>63102</v>
      </c>
      <c r="B204" s="37" t="s">
        <v>197</v>
      </c>
      <c r="C204" s="38">
        <f>C205+C206</f>
        <v>46526.06999999999</v>
      </c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43">
        <f>BU205+BU206</f>
        <v>0</v>
      </c>
      <c r="BV204" s="43">
        <f>BV205+BV206</f>
        <v>0</v>
      </c>
      <c r="BW204" s="43">
        <f>BW205+BW206</f>
        <v>46526.06999999999</v>
      </c>
      <c r="BX204" s="24"/>
      <c r="BY204" s="24"/>
      <c r="BZ204" s="24"/>
      <c r="CA204" s="24"/>
      <c r="CB204" s="24"/>
      <c r="CC204" s="42">
        <f>CC205+CC206</f>
        <v>0</v>
      </c>
      <c r="CD204" s="74"/>
    </row>
    <row r="205" spans="1:82" ht="12.75">
      <c r="A205" s="44">
        <v>631021</v>
      </c>
      <c r="B205" s="45" t="s">
        <v>198</v>
      </c>
      <c r="C205" s="38">
        <f>SUM(BV205:CC205)+BU205</f>
        <v>88985.48</v>
      </c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55"/>
      <c r="BV205" s="55"/>
      <c r="BW205" s="55">
        <v>88985.48</v>
      </c>
      <c r="BX205" s="24"/>
      <c r="BY205" s="24"/>
      <c r="BZ205" s="24"/>
      <c r="CA205" s="24"/>
      <c r="CB205" s="24"/>
      <c r="CC205" s="47"/>
      <c r="CD205" s="74"/>
    </row>
    <row r="206" spans="1:82" ht="12.75">
      <c r="A206" s="44">
        <v>631022</v>
      </c>
      <c r="B206" s="45" t="s">
        <v>199</v>
      </c>
      <c r="C206" s="38">
        <f>SUM(BV206:CC206)+BU206</f>
        <v>-42459.41</v>
      </c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55"/>
      <c r="BV206" s="55"/>
      <c r="BW206" s="55">
        <v>-42459.41</v>
      </c>
      <c r="BX206" s="24"/>
      <c r="BY206" s="24"/>
      <c r="BZ206" s="24"/>
      <c r="CA206" s="24"/>
      <c r="CB206" s="24"/>
      <c r="CC206" s="47"/>
      <c r="CD206" s="74"/>
    </row>
    <row r="207" spans="1:82" ht="12.75">
      <c r="A207" s="28">
        <v>632</v>
      </c>
      <c r="B207" s="29" t="s">
        <v>200</v>
      </c>
      <c r="C207" s="30">
        <f>C208+C211</f>
        <v>444620.2799999998</v>
      </c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33">
        <f>BU208+BU211</f>
        <v>0</v>
      </c>
      <c r="BV207" s="33">
        <f>BV208+BV211</f>
        <v>0</v>
      </c>
      <c r="BW207" s="33">
        <f>BW208+BW211</f>
        <v>444620.2799999998</v>
      </c>
      <c r="BX207" s="24"/>
      <c r="BY207" s="24"/>
      <c r="BZ207" s="24"/>
      <c r="CA207" s="24"/>
      <c r="CB207" s="24"/>
      <c r="CC207" s="32">
        <f>CC208+CC211</f>
        <v>0</v>
      </c>
      <c r="CD207" s="74"/>
    </row>
    <row r="208" spans="1:82" ht="12.75">
      <c r="A208" s="36">
        <v>63201</v>
      </c>
      <c r="B208" s="37" t="s">
        <v>201</v>
      </c>
      <c r="C208" s="38">
        <f>C209+C210</f>
        <v>444620.2799999998</v>
      </c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43">
        <f>BU209+BU210</f>
        <v>0</v>
      </c>
      <c r="BV208" s="43">
        <f>BV209+BV210</f>
        <v>0</v>
      </c>
      <c r="BW208" s="43">
        <f>BW209+BW210</f>
        <v>444620.2799999998</v>
      </c>
      <c r="BX208" s="24"/>
      <c r="BY208" s="24"/>
      <c r="BZ208" s="24"/>
      <c r="CA208" s="24"/>
      <c r="CB208" s="24"/>
      <c r="CC208" s="42">
        <f>CC209+CC210</f>
        <v>0</v>
      </c>
      <c r="CD208" s="74"/>
    </row>
    <row r="209" spans="1:82" ht="12.75">
      <c r="A209" s="44">
        <v>632011</v>
      </c>
      <c r="B209" s="45" t="s">
        <v>150</v>
      </c>
      <c r="C209" s="38">
        <f>SUM(BV209:CC209)+BU209</f>
        <v>-2763039</v>
      </c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55"/>
      <c r="BV209" s="55"/>
      <c r="BW209" s="55">
        <v>-2763039</v>
      </c>
      <c r="BX209" s="24"/>
      <c r="BY209" s="24"/>
      <c r="BZ209" s="24"/>
      <c r="CA209" s="24"/>
      <c r="CB209" s="24"/>
      <c r="CC209" s="47"/>
      <c r="CD209" s="74"/>
    </row>
    <row r="210" spans="1:82" ht="12.75">
      <c r="A210" s="44">
        <v>632012</v>
      </c>
      <c r="B210" s="45" t="s">
        <v>151</v>
      </c>
      <c r="C210" s="38">
        <f>SUM(BV210:CC210)+BU210</f>
        <v>3207659.28</v>
      </c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55"/>
      <c r="BV210" s="55"/>
      <c r="BW210" s="55">
        <v>3207659.28</v>
      </c>
      <c r="BX210" s="24"/>
      <c r="BY210" s="24"/>
      <c r="BZ210" s="24"/>
      <c r="CA210" s="24"/>
      <c r="CB210" s="24"/>
      <c r="CC210" s="47"/>
      <c r="CD210" s="74"/>
    </row>
    <row r="211" spans="1:82" ht="12.75">
      <c r="A211" s="36">
        <v>63202</v>
      </c>
      <c r="B211" s="37" t="s">
        <v>202</v>
      </c>
      <c r="C211" s="38">
        <f>C212+C213</f>
        <v>0</v>
      </c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43">
        <f>BU212+BU213</f>
        <v>0</v>
      </c>
      <c r="BV211" s="43">
        <f>BV212+BV213</f>
        <v>0</v>
      </c>
      <c r="BW211" s="43">
        <f>BW212+BW213</f>
        <v>0</v>
      </c>
      <c r="BX211" s="24"/>
      <c r="BY211" s="24"/>
      <c r="BZ211" s="24"/>
      <c r="CA211" s="24"/>
      <c r="CB211" s="24"/>
      <c r="CC211" s="42">
        <f>CC212+CC213</f>
        <v>0</v>
      </c>
      <c r="CD211" s="74"/>
    </row>
    <row r="212" spans="1:82" ht="12.75">
      <c r="A212" s="44">
        <v>632021</v>
      </c>
      <c r="B212" s="45" t="s">
        <v>153</v>
      </c>
      <c r="C212" s="38">
        <f>SUM(BV212:CC212)+BU212</f>
        <v>0</v>
      </c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55"/>
      <c r="BV212" s="55"/>
      <c r="BW212" s="55"/>
      <c r="BX212" s="24"/>
      <c r="BY212" s="24"/>
      <c r="BZ212" s="24"/>
      <c r="CA212" s="24"/>
      <c r="CB212" s="24"/>
      <c r="CC212" s="47"/>
      <c r="CD212" s="74"/>
    </row>
    <row r="213" spans="1:82" ht="12.75">
      <c r="A213" s="44">
        <v>632022</v>
      </c>
      <c r="B213" s="45" t="s">
        <v>154</v>
      </c>
      <c r="C213" s="38">
        <f>SUM(BV213:CC213)+BU213</f>
        <v>0</v>
      </c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55"/>
      <c r="BV213" s="55"/>
      <c r="BW213" s="55"/>
      <c r="BX213" s="24"/>
      <c r="BY213" s="24"/>
      <c r="BZ213" s="24"/>
      <c r="CA213" s="24"/>
      <c r="CB213" s="24"/>
      <c r="CC213" s="47"/>
      <c r="CD213" s="74"/>
    </row>
    <row r="214" spans="1:82" ht="12.75">
      <c r="A214" s="28">
        <v>633</v>
      </c>
      <c r="B214" s="29" t="s">
        <v>203</v>
      </c>
      <c r="C214" s="30">
        <f>C215+C218</f>
        <v>5193189.01000002</v>
      </c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33">
        <f>BU215+BU218</f>
        <v>0</v>
      </c>
      <c r="BV214" s="33">
        <f>BV215+BV218</f>
        <v>0</v>
      </c>
      <c r="BW214" s="33">
        <f>BW215+BW218</f>
        <v>5193189.01000002</v>
      </c>
      <c r="BX214" s="24"/>
      <c r="BY214" s="24"/>
      <c r="BZ214" s="24"/>
      <c r="CA214" s="24"/>
      <c r="CB214" s="24"/>
      <c r="CC214" s="32">
        <f>CC215+CC218</f>
        <v>0</v>
      </c>
      <c r="CD214" s="74"/>
    </row>
    <row r="215" spans="1:82" ht="12.75">
      <c r="A215" s="36">
        <v>63301</v>
      </c>
      <c r="B215" s="37" t="s">
        <v>204</v>
      </c>
      <c r="C215" s="38">
        <f>C216+C217</f>
        <v>5193189.01000002</v>
      </c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43">
        <f>BU216+BU217</f>
        <v>0</v>
      </c>
      <c r="BV215" s="43">
        <f>BV216+BV217</f>
        <v>0</v>
      </c>
      <c r="BW215" s="43">
        <f>BW216+BW217</f>
        <v>5193189.01000002</v>
      </c>
      <c r="BX215" s="24"/>
      <c r="BY215" s="24"/>
      <c r="BZ215" s="24"/>
      <c r="CA215" s="24"/>
      <c r="CB215" s="24"/>
      <c r="CC215" s="42">
        <f>CC216+CC217</f>
        <v>0</v>
      </c>
      <c r="CD215" s="74"/>
    </row>
    <row r="216" spans="1:82" ht="12.75">
      <c r="A216" s="44">
        <v>633011</v>
      </c>
      <c r="B216" s="45" t="s">
        <v>205</v>
      </c>
      <c r="C216" s="38">
        <f>SUM(BV216:CC216)+BU216</f>
        <v>-187100704.14</v>
      </c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55"/>
      <c r="BV216" s="55"/>
      <c r="BW216" s="55">
        <v>-187100704.14</v>
      </c>
      <c r="BX216" s="24"/>
      <c r="BY216" s="24"/>
      <c r="BZ216" s="24"/>
      <c r="CA216" s="24"/>
      <c r="CB216" s="24"/>
      <c r="CC216" s="47"/>
      <c r="CD216" s="74"/>
    </row>
    <row r="217" spans="1:82" ht="12.75">
      <c r="A217" s="44">
        <v>633012</v>
      </c>
      <c r="B217" s="45" t="s">
        <v>206</v>
      </c>
      <c r="C217" s="38">
        <f>SUM(BV217:CC217)+BU217</f>
        <v>192293893.15</v>
      </c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55"/>
      <c r="BV217" s="55"/>
      <c r="BW217" s="55">
        <v>192293893.15</v>
      </c>
      <c r="BX217" s="24"/>
      <c r="BY217" s="24"/>
      <c r="BZ217" s="24"/>
      <c r="CA217" s="24"/>
      <c r="CB217" s="24"/>
      <c r="CC217" s="47"/>
      <c r="CD217" s="74"/>
    </row>
    <row r="218" spans="1:82" ht="12.75">
      <c r="A218" s="36">
        <v>63302</v>
      </c>
      <c r="B218" s="37" t="s">
        <v>207</v>
      </c>
      <c r="C218" s="38">
        <f>C219+C220</f>
        <v>0</v>
      </c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43">
        <f>BU219+BU220</f>
        <v>0</v>
      </c>
      <c r="BV218" s="43">
        <f>BV219+BV220</f>
        <v>0</v>
      </c>
      <c r="BW218" s="43">
        <f>BW219+BW220</f>
        <v>0</v>
      </c>
      <c r="BX218" s="24"/>
      <c r="BY218" s="24"/>
      <c r="BZ218" s="24"/>
      <c r="CA218" s="24"/>
      <c r="CB218" s="24"/>
      <c r="CC218" s="42">
        <f>CC219+CC220</f>
        <v>0</v>
      </c>
      <c r="CD218" s="74"/>
    </row>
    <row r="219" spans="1:82" ht="12.75">
      <c r="A219" s="44">
        <v>633021</v>
      </c>
      <c r="B219" s="45" t="s">
        <v>208</v>
      </c>
      <c r="C219" s="38">
        <f>SUM(BV219:CC219)+BU219</f>
        <v>0</v>
      </c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55"/>
      <c r="BV219" s="55"/>
      <c r="BW219" s="55"/>
      <c r="BX219" s="24"/>
      <c r="BY219" s="24"/>
      <c r="BZ219" s="24"/>
      <c r="CA219" s="24"/>
      <c r="CB219" s="24"/>
      <c r="CC219" s="47"/>
      <c r="CD219" s="74"/>
    </row>
    <row r="220" spans="1:82" ht="12.75">
      <c r="A220" s="44">
        <v>633022</v>
      </c>
      <c r="B220" s="45" t="s">
        <v>209</v>
      </c>
      <c r="C220" s="38">
        <f>SUM(BV220:CC220)+BU220</f>
        <v>0</v>
      </c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55"/>
      <c r="BV220" s="55"/>
      <c r="BW220" s="55"/>
      <c r="BX220" s="24"/>
      <c r="BY220" s="24"/>
      <c r="BZ220" s="24"/>
      <c r="CA220" s="24"/>
      <c r="CB220" s="24"/>
      <c r="CC220" s="47"/>
      <c r="CD220" s="74"/>
    </row>
    <row r="221" spans="1:82" ht="12.75">
      <c r="A221" s="28">
        <v>634</v>
      </c>
      <c r="B221" s="29" t="s">
        <v>210</v>
      </c>
      <c r="C221" s="30">
        <f>C222+C225</f>
        <v>-1132330.1899999976</v>
      </c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33">
        <f>BU222+BU225</f>
        <v>0</v>
      </c>
      <c r="BV221" s="33">
        <f>BV222+BV225</f>
        <v>0</v>
      </c>
      <c r="BW221" s="33">
        <f>BW222+BW225</f>
        <v>-1132330.1899999976</v>
      </c>
      <c r="BX221" s="24"/>
      <c r="BY221" s="24"/>
      <c r="BZ221" s="24"/>
      <c r="CA221" s="24"/>
      <c r="CB221" s="24"/>
      <c r="CC221" s="32">
        <f>CC222+CC225</f>
        <v>0</v>
      </c>
      <c r="CD221" s="74"/>
    </row>
    <row r="222" spans="1:82" ht="12.75">
      <c r="A222" s="36">
        <v>63401</v>
      </c>
      <c r="B222" s="37" t="s">
        <v>211</v>
      </c>
      <c r="C222" s="38">
        <f>C223+C224</f>
        <v>-1132330.1899999976</v>
      </c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43">
        <f>BU223+BU224</f>
        <v>0</v>
      </c>
      <c r="BV222" s="43">
        <f>BV223+BV224</f>
        <v>0</v>
      </c>
      <c r="BW222" s="43">
        <f>BW223+BW224</f>
        <v>-1132330.1899999976</v>
      </c>
      <c r="BX222" s="24"/>
      <c r="BY222" s="24"/>
      <c r="BZ222" s="24"/>
      <c r="CA222" s="24"/>
      <c r="CB222" s="24"/>
      <c r="CC222" s="42">
        <f>CC223+CC224</f>
        <v>0</v>
      </c>
      <c r="CD222" s="74"/>
    </row>
    <row r="223" spans="1:82" ht="12.75">
      <c r="A223" s="44">
        <v>634011</v>
      </c>
      <c r="B223" s="45" t="s">
        <v>212</v>
      </c>
      <c r="C223" s="38">
        <f>SUM(BV223:CC223)+BU223</f>
        <v>-80529644.08</v>
      </c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55"/>
      <c r="BV223" s="55"/>
      <c r="BW223" s="55">
        <v>-80529644.08</v>
      </c>
      <c r="BX223" s="24"/>
      <c r="BY223" s="24"/>
      <c r="BZ223" s="24"/>
      <c r="CA223" s="24"/>
      <c r="CB223" s="24"/>
      <c r="CC223" s="47"/>
      <c r="CD223" s="74"/>
    </row>
    <row r="224" spans="1:82" ht="12.75">
      <c r="A224" s="44">
        <v>634012</v>
      </c>
      <c r="B224" s="45" t="s">
        <v>213</v>
      </c>
      <c r="C224" s="38">
        <f>SUM(BV224:CC224)+BU224</f>
        <v>79397313.89</v>
      </c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55"/>
      <c r="BV224" s="55"/>
      <c r="BW224" s="55">
        <v>79397313.89</v>
      </c>
      <c r="BX224" s="24"/>
      <c r="BY224" s="24"/>
      <c r="BZ224" s="24"/>
      <c r="CA224" s="24"/>
      <c r="CB224" s="24"/>
      <c r="CC224" s="47"/>
      <c r="CD224" s="74"/>
    </row>
    <row r="225" spans="1:82" ht="12.75">
      <c r="A225" s="36">
        <v>63402</v>
      </c>
      <c r="B225" s="37" t="s">
        <v>214</v>
      </c>
      <c r="C225" s="38">
        <f>C226+C227</f>
        <v>0</v>
      </c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43">
        <f>BU226+BU227</f>
        <v>0</v>
      </c>
      <c r="BV225" s="43">
        <f>BV226+BV227</f>
        <v>0</v>
      </c>
      <c r="BW225" s="43">
        <f>BW226+BW227</f>
        <v>0</v>
      </c>
      <c r="BX225" s="24"/>
      <c r="BY225" s="24"/>
      <c r="BZ225" s="24"/>
      <c r="CA225" s="24"/>
      <c r="CB225" s="24"/>
      <c r="CC225" s="42">
        <f>CC226+CC227</f>
        <v>0</v>
      </c>
      <c r="CD225" s="74"/>
    </row>
    <row r="226" spans="1:82" ht="12.75">
      <c r="A226" s="44">
        <v>634021</v>
      </c>
      <c r="B226" s="45" t="s">
        <v>215</v>
      </c>
      <c r="C226" s="38">
        <f>SUM(BV226:CC226)+BU226</f>
        <v>0</v>
      </c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55"/>
      <c r="BV226" s="55"/>
      <c r="BW226" s="55"/>
      <c r="BX226" s="24"/>
      <c r="BY226" s="24"/>
      <c r="BZ226" s="24"/>
      <c r="CA226" s="24"/>
      <c r="CB226" s="24"/>
      <c r="CC226" s="47"/>
      <c r="CD226" s="74"/>
    </row>
    <row r="227" spans="1:82" ht="12.75">
      <c r="A227" s="44">
        <v>634022</v>
      </c>
      <c r="B227" s="45" t="s">
        <v>216</v>
      </c>
      <c r="C227" s="38">
        <f>SUM(BV227:CC227)+BU227</f>
        <v>0</v>
      </c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55"/>
      <c r="BV227" s="55"/>
      <c r="BW227" s="55"/>
      <c r="BX227" s="24"/>
      <c r="BY227" s="24"/>
      <c r="BZ227" s="24"/>
      <c r="CA227" s="24"/>
      <c r="CB227" s="24"/>
      <c r="CC227" s="47"/>
      <c r="CD227" s="74"/>
    </row>
    <row r="228" spans="1:82" ht="12.75">
      <c r="A228" s="28">
        <v>635</v>
      </c>
      <c r="B228" s="29" t="s">
        <v>217</v>
      </c>
      <c r="C228" s="30">
        <f>C229+C232+C235</f>
        <v>-15562</v>
      </c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33">
        <f>BU229+BU232+BU235</f>
        <v>0</v>
      </c>
      <c r="BV228" s="33">
        <f>BV229+BV232+BV235</f>
        <v>0</v>
      </c>
      <c r="BW228" s="33">
        <f>BW229+BW232+BW235</f>
        <v>-15562</v>
      </c>
      <c r="BX228" s="24"/>
      <c r="BY228" s="24"/>
      <c r="BZ228" s="24"/>
      <c r="CA228" s="24"/>
      <c r="CB228" s="24"/>
      <c r="CC228" s="32">
        <f>CC229+CC232+CC235</f>
        <v>0</v>
      </c>
      <c r="CD228" s="74"/>
    </row>
    <row r="229" spans="1:82" ht="12.75">
      <c r="A229" s="36">
        <v>63501</v>
      </c>
      <c r="B229" s="37" t="s">
        <v>218</v>
      </c>
      <c r="C229" s="38">
        <f>C230+C231</f>
        <v>-15562</v>
      </c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43">
        <f>BU230+BU231</f>
        <v>0</v>
      </c>
      <c r="BV229" s="43">
        <f>BV230+BV231</f>
        <v>0</v>
      </c>
      <c r="BW229" s="43">
        <f>BW230+BW231</f>
        <v>-15562</v>
      </c>
      <c r="BX229" s="24"/>
      <c r="BY229" s="24"/>
      <c r="BZ229" s="24"/>
      <c r="CA229" s="24"/>
      <c r="CB229" s="24"/>
      <c r="CC229" s="42">
        <f>CC230+CC231</f>
        <v>0</v>
      </c>
      <c r="CD229" s="74"/>
    </row>
    <row r="230" spans="1:82" ht="12.75">
      <c r="A230" s="44">
        <v>635011</v>
      </c>
      <c r="B230" s="45" t="s">
        <v>219</v>
      </c>
      <c r="C230" s="38">
        <f>SUM(BV230:CC230)+BU230</f>
        <v>-15562</v>
      </c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55"/>
      <c r="BV230" s="55"/>
      <c r="BW230" s="55">
        <v>-15562</v>
      </c>
      <c r="BX230" s="24"/>
      <c r="BY230" s="24"/>
      <c r="BZ230" s="24"/>
      <c r="CA230" s="24"/>
      <c r="CB230" s="24"/>
      <c r="CC230" s="47"/>
      <c r="CD230" s="74"/>
    </row>
    <row r="231" spans="1:82" ht="12.75">
      <c r="A231" s="44">
        <v>635012</v>
      </c>
      <c r="B231" s="45" t="s">
        <v>220</v>
      </c>
      <c r="C231" s="38">
        <f>SUM(BV231:CC231)+BU231</f>
        <v>0</v>
      </c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55"/>
      <c r="BV231" s="55"/>
      <c r="BW231" s="55"/>
      <c r="BX231" s="24"/>
      <c r="BY231" s="24"/>
      <c r="BZ231" s="24"/>
      <c r="CA231" s="24"/>
      <c r="CB231" s="24"/>
      <c r="CC231" s="47"/>
      <c r="CD231" s="74"/>
    </row>
    <row r="232" spans="1:82" ht="12.75">
      <c r="A232" s="36">
        <v>63502</v>
      </c>
      <c r="B232" s="37" t="s">
        <v>221</v>
      </c>
      <c r="C232" s="38">
        <f>C233+C234</f>
        <v>0</v>
      </c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43">
        <f>BU233+BU234</f>
        <v>0</v>
      </c>
      <c r="BV232" s="43">
        <f>BV233+BV234</f>
        <v>0</v>
      </c>
      <c r="BW232" s="43">
        <f>BW233+BW234</f>
        <v>0</v>
      </c>
      <c r="BX232" s="24"/>
      <c r="BY232" s="24"/>
      <c r="BZ232" s="24"/>
      <c r="CA232" s="24"/>
      <c r="CB232" s="24"/>
      <c r="CC232" s="42">
        <f>CC233+CC234</f>
        <v>0</v>
      </c>
      <c r="CD232" s="74"/>
    </row>
    <row r="233" spans="1:82" ht="12.75">
      <c r="A233" s="44">
        <v>635021</v>
      </c>
      <c r="B233" s="45" t="s">
        <v>222</v>
      </c>
      <c r="C233" s="38">
        <f>SUM(BV233:CC233)+BU233</f>
        <v>0</v>
      </c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55"/>
      <c r="BV233" s="55"/>
      <c r="BW233" s="55"/>
      <c r="BX233" s="24"/>
      <c r="BY233" s="24"/>
      <c r="BZ233" s="24"/>
      <c r="CA233" s="24"/>
      <c r="CB233" s="24"/>
      <c r="CC233" s="47"/>
      <c r="CD233" s="74"/>
    </row>
    <row r="234" spans="1:82" ht="12.75">
      <c r="A234" s="44">
        <v>635022</v>
      </c>
      <c r="B234" s="45" t="s">
        <v>223</v>
      </c>
      <c r="C234" s="38">
        <f>SUM(BV234:CC234)+BU234</f>
        <v>0</v>
      </c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55"/>
      <c r="BV234" s="55"/>
      <c r="BW234" s="55"/>
      <c r="BX234" s="24"/>
      <c r="BY234" s="24"/>
      <c r="BZ234" s="24"/>
      <c r="CA234" s="24"/>
      <c r="CB234" s="24"/>
      <c r="CC234" s="47"/>
      <c r="CD234" s="74"/>
    </row>
    <row r="235" spans="1:82" ht="12.75">
      <c r="A235" s="36">
        <v>63599</v>
      </c>
      <c r="B235" s="37" t="s">
        <v>224</v>
      </c>
      <c r="C235" s="38">
        <f>C236+C237</f>
        <v>0</v>
      </c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43">
        <f>BU236+BU237</f>
        <v>0</v>
      </c>
      <c r="BV235" s="43">
        <f>BV236+BV237</f>
        <v>0</v>
      </c>
      <c r="BW235" s="43">
        <f>BW236+BW237</f>
        <v>0</v>
      </c>
      <c r="BX235" s="24"/>
      <c r="BY235" s="24"/>
      <c r="BZ235" s="24"/>
      <c r="CA235" s="24"/>
      <c r="CB235" s="24"/>
      <c r="CC235" s="42">
        <f>CC236+CC237</f>
        <v>0</v>
      </c>
      <c r="CD235" s="74"/>
    </row>
    <row r="236" spans="1:82" ht="12.75">
      <c r="A236" s="44">
        <v>635991</v>
      </c>
      <c r="B236" s="45" t="s">
        <v>163</v>
      </c>
      <c r="C236" s="38">
        <f>SUM(BV236:CC236)+BU236</f>
        <v>0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55"/>
      <c r="BV236" s="55"/>
      <c r="BW236" s="55"/>
      <c r="BX236" s="24"/>
      <c r="BY236" s="24"/>
      <c r="BZ236" s="24"/>
      <c r="CA236" s="24"/>
      <c r="CB236" s="24"/>
      <c r="CC236" s="47"/>
      <c r="CD236" s="74"/>
    </row>
    <row r="237" spans="1:82" ht="12.75">
      <c r="A237" s="44">
        <v>635992</v>
      </c>
      <c r="B237" s="45" t="s">
        <v>225</v>
      </c>
      <c r="C237" s="38">
        <f>SUM(BV237:CC237)+BU237</f>
        <v>0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55"/>
      <c r="BV237" s="55"/>
      <c r="BW237" s="55"/>
      <c r="BX237" s="24"/>
      <c r="BY237" s="24"/>
      <c r="BZ237" s="24"/>
      <c r="CA237" s="24"/>
      <c r="CB237" s="24"/>
      <c r="CC237" s="47"/>
      <c r="CD237" s="74"/>
    </row>
    <row r="238" spans="1:82" ht="12.75">
      <c r="A238" s="28">
        <v>636</v>
      </c>
      <c r="B238" s="29" t="s">
        <v>165</v>
      </c>
      <c r="C238" s="30">
        <f>C239+C240+C241+C242+C243+C244+C245+C246</f>
        <v>-6794166.540000002</v>
      </c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33">
        <f>BU239+BU240+BU241+BU242+BU243+BU244+BU245+BU246</f>
        <v>0</v>
      </c>
      <c r="BV238" s="33">
        <f>BV239+BV240+BV241+BV242+BV243+BV244+BV245+BV246</f>
        <v>0</v>
      </c>
      <c r="BW238" s="33">
        <f>BW239+BW240+BW241+BW242+BW243+BW244+BW245+BW246</f>
        <v>-6794166.540000002</v>
      </c>
      <c r="BX238" s="24"/>
      <c r="BY238" s="24"/>
      <c r="BZ238" s="24"/>
      <c r="CA238" s="24"/>
      <c r="CB238" s="24"/>
      <c r="CC238" s="32">
        <f>CC239+CC240+CC241+CC242+CC243+CC244+CC245+CC246</f>
        <v>0</v>
      </c>
      <c r="CD238" s="74"/>
    </row>
    <row r="239" spans="1:82" ht="12.75">
      <c r="A239" s="36">
        <v>63601</v>
      </c>
      <c r="B239" s="37" t="s">
        <v>166</v>
      </c>
      <c r="C239" s="38">
        <f aca="true" t="shared" si="40" ref="C239:C246">SUM(BV239:CC239)+BU239</f>
        <v>-2691580.86</v>
      </c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54"/>
      <c r="BV239" s="54"/>
      <c r="BW239" s="54">
        <v>-2691580.86</v>
      </c>
      <c r="BX239" s="24"/>
      <c r="BY239" s="24"/>
      <c r="BZ239" s="24"/>
      <c r="CA239" s="24"/>
      <c r="CB239" s="24"/>
      <c r="CC239" s="40"/>
      <c r="CD239" s="74"/>
    </row>
    <row r="240" spans="1:82" ht="12.75">
      <c r="A240" s="36">
        <v>63602</v>
      </c>
      <c r="B240" s="37" t="s">
        <v>226</v>
      </c>
      <c r="C240" s="38">
        <f t="shared" si="40"/>
        <v>-2306809.04</v>
      </c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54"/>
      <c r="BV240" s="54"/>
      <c r="BW240" s="54">
        <v>-2306809.04</v>
      </c>
      <c r="BX240" s="24"/>
      <c r="BY240" s="24"/>
      <c r="BZ240" s="24"/>
      <c r="CA240" s="24"/>
      <c r="CB240" s="24"/>
      <c r="CC240" s="40"/>
      <c r="CD240" s="74"/>
    </row>
    <row r="241" spans="1:82" ht="12.75">
      <c r="A241" s="36">
        <v>63603</v>
      </c>
      <c r="B241" s="37" t="s">
        <v>168</v>
      </c>
      <c r="C241" s="38">
        <f t="shared" si="40"/>
        <v>-425910.44</v>
      </c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54"/>
      <c r="BV241" s="54"/>
      <c r="BW241" s="54">
        <v>-425910.44</v>
      </c>
      <c r="BX241" s="24"/>
      <c r="BY241" s="24"/>
      <c r="BZ241" s="24"/>
      <c r="CA241" s="24"/>
      <c r="CB241" s="24"/>
      <c r="CC241" s="40"/>
      <c r="CD241" s="74"/>
    </row>
    <row r="242" spans="1:82" ht="12.75">
      <c r="A242" s="36">
        <v>63604</v>
      </c>
      <c r="B242" s="37" t="s">
        <v>169</v>
      </c>
      <c r="C242" s="38">
        <f t="shared" si="40"/>
        <v>0</v>
      </c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54"/>
      <c r="BV242" s="54"/>
      <c r="BW242" s="54">
        <v>0</v>
      </c>
      <c r="BX242" s="24"/>
      <c r="BY242" s="24"/>
      <c r="BZ242" s="24"/>
      <c r="CA242" s="24"/>
      <c r="CB242" s="24"/>
      <c r="CC242" s="40"/>
      <c r="CD242" s="74"/>
    </row>
    <row r="243" spans="1:82" ht="12.75">
      <c r="A243" s="36">
        <v>63605</v>
      </c>
      <c r="B243" s="37" t="s">
        <v>170</v>
      </c>
      <c r="C243" s="38">
        <f t="shared" si="40"/>
        <v>-1731.16</v>
      </c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54"/>
      <c r="BV243" s="54"/>
      <c r="BW243" s="54">
        <v>-1731.16</v>
      </c>
      <c r="BX243" s="24"/>
      <c r="BY243" s="24"/>
      <c r="BZ243" s="24"/>
      <c r="CA243" s="24"/>
      <c r="CB243" s="24"/>
      <c r="CC243" s="40"/>
      <c r="CD243" s="74"/>
    </row>
    <row r="244" spans="1:82" ht="12.75">
      <c r="A244" s="36">
        <v>63606</v>
      </c>
      <c r="B244" s="37" t="s">
        <v>227</v>
      </c>
      <c r="C244" s="38">
        <f t="shared" si="40"/>
        <v>-787.53</v>
      </c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54"/>
      <c r="BV244" s="54"/>
      <c r="BW244" s="54">
        <v>-787.53</v>
      </c>
      <c r="BX244" s="24"/>
      <c r="BY244" s="24"/>
      <c r="BZ244" s="24"/>
      <c r="CA244" s="24"/>
      <c r="CB244" s="24"/>
      <c r="CC244" s="40"/>
      <c r="CD244" s="74"/>
    </row>
    <row r="245" spans="1:82" ht="12.75">
      <c r="A245" s="36">
        <v>63607</v>
      </c>
      <c r="B245" s="37" t="s">
        <v>172</v>
      </c>
      <c r="C245" s="38">
        <f t="shared" si="40"/>
        <v>305793.77</v>
      </c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54"/>
      <c r="BV245" s="54"/>
      <c r="BW245" s="54">
        <v>305793.77</v>
      </c>
      <c r="BX245" s="24"/>
      <c r="BY245" s="24"/>
      <c r="BZ245" s="24"/>
      <c r="CA245" s="24"/>
      <c r="CB245" s="24"/>
      <c r="CC245" s="40"/>
      <c r="CD245" s="74"/>
    </row>
    <row r="246" spans="1:82" ht="12.75">
      <c r="A246" s="36">
        <v>63699</v>
      </c>
      <c r="B246" s="37" t="s">
        <v>173</v>
      </c>
      <c r="C246" s="38">
        <f t="shared" si="40"/>
        <v>-1673141.28</v>
      </c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54"/>
      <c r="BV246" s="54"/>
      <c r="BW246" s="54">
        <v>-1673141.28</v>
      </c>
      <c r="BX246" s="24"/>
      <c r="BY246" s="24"/>
      <c r="BZ246" s="24"/>
      <c r="CA246" s="24"/>
      <c r="CB246" s="24"/>
      <c r="CC246" s="40"/>
      <c r="CD246" s="74"/>
    </row>
    <row r="247" spans="1:82" ht="12.75">
      <c r="A247" s="28">
        <v>637</v>
      </c>
      <c r="B247" s="29" t="s">
        <v>228</v>
      </c>
      <c r="C247" s="30">
        <f>C248+C249+C250+C251+C252</f>
        <v>23246703.02</v>
      </c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33">
        <f>BU248+BU249+BU250+BU251+BU252</f>
        <v>0</v>
      </c>
      <c r="BV247" s="33">
        <f>BV248+BV249+BV250+BV251+BV252</f>
        <v>0</v>
      </c>
      <c r="BW247" s="33">
        <f>BW248+BW249+BW250+BW251+BW252</f>
        <v>23246703.02</v>
      </c>
      <c r="BX247" s="24"/>
      <c r="BY247" s="24"/>
      <c r="BZ247" s="24"/>
      <c r="CA247" s="24"/>
      <c r="CB247" s="24"/>
      <c r="CC247" s="32">
        <f>CC248+CC249+CC250+CC251+CC252</f>
        <v>0</v>
      </c>
      <c r="CD247" s="74"/>
    </row>
    <row r="248" spans="1:82" ht="12.75">
      <c r="A248" s="36">
        <v>63701</v>
      </c>
      <c r="B248" s="37" t="s">
        <v>229</v>
      </c>
      <c r="C248" s="38">
        <f aca="true" t="shared" si="41" ref="C248:C253">SUM(BV248:CC248)+BU248</f>
        <v>0</v>
      </c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54"/>
      <c r="BV248" s="54"/>
      <c r="BW248" s="54"/>
      <c r="BX248" s="24"/>
      <c r="BY248" s="24"/>
      <c r="BZ248" s="24"/>
      <c r="CA248" s="24"/>
      <c r="CB248" s="24"/>
      <c r="CC248" s="40"/>
      <c r="CD248" s="74"/>
    </row>
    <row r="249" spans="1:82" ht="12.75">
      <c r="A249" s="36">
        <v>63702</v>
      </c>
      <c r="B249" s="37" t="s">
        <v>230</v>
      </c>
      <c r="C249" s="38">
        <f t="shared" si="41"/>
        <v>0</v>
      </c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54"/>
      <c r="BV249" s="54"/>
      <c r="BW249" s="54"/>
      <c r="BX249" s="24"/>
      <c r="BY249" s="24"/>
      <c r="BZ249" s="24"/>
      <c r="CA249" s="24"/>
      <c r="CB249" s="24"/>
      <c r="CC249" s="40"/>
      <c r="CD249" s="74"/>
    </row>
    <row r="250" spans="1:82" ht="12.75">
      <c r="A250" s="36">
        <v>63703</v>
      </c>
      <c r="B250" s="37" t="s">
        <v>231</v>
      </c>
      <c r="C250" s="38">
        <f t="shared" si="41"/>
        <v>0</v>
      </c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54"/>
      <c r="BV250" s="54"/>
      <c r="BW250" s="54"/>
      <c r="BX250" s="24"/>
      <c r="BY250" s="24"/>
      <c r="BZ250" s="24"/>
      <c r="CA250" s="24"/>
      <c r="CB250" s="24"/>
      <c r="CC250" s="40"/>
      <c r="CD250" s="74"/>
    </row>
    <row r="251" spans="1:82" ht="12.75">
      <c r="A251" s="36">
        <v>63704</v>
      </c>
      <c r="B251" s="37" t="s">
        <v>232</v>
      </c>
      <c r="C251" s="38">
        <f t="shared" si="41"/>
        <v>16170597.66</v>
      </c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54"/>
      <c r="BV251" s="54"/>
      <c r="BW251" s="95">
        <v>16170597.66</v>
      </c>
      <c r="BX251" s="24"/>
      <c r="BY251" s="24"/>
      <c r="BZ251" s="24"/>
      <c r="CA251" s="24"/>
      <c r="CB251" s="24"/>
      <c r="CC251" s="40"/>
      <c r="CD251" s="74"/>
    </row>
    <row r="252" spans="1:82" ht="12.75">
      <c r="A252" s="36">
        <v>63705</v>
      </c>
      <c r="B252" s="37" t="s">
        <v>233</v>
      </c>
      <c r="C252" s="38">
        <f t="shared" si="41"/>
        <v>7076105.36</v>
      </c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54"/>
      <c r="BV252" s="54"/>
      <c r="BW252" s="54">
        <v>7076105.36</v>
      </c>
      <c r="BX252" s="24"/>
      <c r="BY252" s="24"/>
      <c r="BZ252" s="24"/>
      <c r="CA252" s="24"/>
      <c r="CB252" s="24"/>
      <c r="CC252" s="40"/>
      <c r="CD252" s="74"/>
    </row>
    <row r="253" spans="1:82" ht="12.75">
      <c r="A253" s="28">
        <v>638</v>
      </c>
      <c r="B253" s="29" t="s">
        <v>234</v>
      </c>
      <c r="C253" s="38">
        <f t="shared" si="41"/>
        <v>0</v>
      </c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54"/>
      <c r="BV253" s="54"/>
      <c r="BW253" s="54"/>
      <c r="BX253" s="24"/>
      <c r="BY253" s="24"/>
      <c r="BZ253" s="24"/>
      <c r="CA253" s="24"/>
      <c r="CB253" s="24"/>
      <c r="CC253" s="40"/>
      <c r="CD253" s="74"/>
    </row>
    <row r="254" spans="1:82" ht="12.75">
      <c r="A254" s="28">
        <v>639</v>
      </c>
      <c r="B254" s="29" t="s">
        <v>235</v>
      </c>
      <c r="C254" s="30">
        <f>C255+C265+C274+C283+C284+C287+C290+C294+C295</f>
        <v>0</v>
      </c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33">
        <f>BU255+BU265+BU274+BU283+BU284+BU287+BU290+BU294+BU295</f>
        <v>0</v>
      </c>
      <c r="BV254" s="33">
        <f>BV255+BV265+BV274+BV283+BV284+BV287+BV290+BV294+BV295</f>
        <v>0</v>
      </c>
      <c r="BW254" s="33">
        <f>BW255+BW265+BW274+BW283+BW284+BW287+BW290+BW294+BW295</f>
        <v>0</v>
      </c>
      <c r="BX254" s="24"/>
      <c r="BY254" s="24"/>
      <c r="BZ254" s="24"/>
      <c r="CA254" s="24"/>
      <c r="CB254" s="24"/>
      <c r="CC254" s="32">
        <f>CC255+CC265+CC274+CC283+CC284+CC287+CC290+CC294+CC295</f>
        <v>0</v>
      </c>
      <c r="CD254" s="74"/>
    </row>
    <row r="255" spans="1:82" ht="12.75">
      <c r="A255" s="36">
        <v>63901</v>
      </c>
      <c r="B255" s="37" t="s">
        <v>236</v>
      </c>
      <c r="C255" s="38">
        <f>C256+C257+C258+C259+C260+C261+C262+C263+C264</f>
        <v>0</v>
      </c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43">
        <f>BU256+BU257+BU258+BU259+BU260+BU261+BU262+BU263+BU264</f>
        <v>0</v>
      </c>
      <c r="BV255" s="43">
        <f>BV256+BV257+BV258+BV259+BV260+BV261+BV262+BV263+BV264</f>
        <v>0</v>
      </c>
      <c r="BW255" s="43">
        <f>BW256+BW257+BW258+BW259+BW260+BW261+BW262+BW263+BW264</f>
        <v>0</v>
      </c>
      <c r="BX255" s="24"/>
      <c r="BY255" s="24"/>
      <c r="BZ255" s="24"/>
      <c r="CA255" s="24"/>
      <c r="CB255" s="24"/>
      <c r="CC255" s="42">
        <f>CC256+CC257+CC258+CC259+CC260+CC261+CC262+CC263+CC264</f>
        <v>0</v>
      </c>
      <c r="CD255" s="74"/>
    </row>
    <row r="256" spans="1:82" ht="12.75">
      <c r="A256" s="44">
        <v>639011</v>
      </c>
      <c r="B256" s="45" t="s">
        <v>237</v>
      </c>
      <c r="C256" s="38">
        <f aca="true" t="shared" si="42" ref="C256:C264">SUM(BV256:CC256)+BU256</f>
        <v>0</v>
      </c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55"/>
      <c r="BV256" s="55"/>
      <c r="BW256" s="55"/>
      <c r="BX256" s="24"/>
      <c r="BY256" s="24"/>
      <c r="BZ256" s="24"/>
      <c r="CA256" s="24"/>
      <c r="CB256" s="24"/>
      <c r="CC256" s="47"/>
      <c r="CD256" s="74"/>
    </row>
    <row r="257" spans="1:82" ht="12.75">
      <c r="A257" s="44">
        <v>639012</v>
      </c>
      <c r="B257" s="45" t="s">
        <v>238</v>
      </c>
      <c r="C257" s="38">
        <f t="shared" si="42"/>
        <v>0</v>
      </c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55"/>
      <c r="BV257" s="55"/>
      <c r="BW257" s="55"/>
      <c r="BX257" s="24"/>
      <c r="BY257" s="24"/>
      <c r="BZ257" s="24"/>
      <c r="CA257" s="24"/>
      <c r="CB257" s="24"/>
      <c r="CC257" s="47"/>
      <c r="CD257" s="74"/>
    </row>
    <row r="258" spans="1:82" ht="12.75">
      <c r="A258" s="44">
        <v>639013</v>
      </c>
      <c r="B258" s="45" t="s">
        <v>239</v>
      </c>
      <c r="C258" s="38">
        <f t="shared" si="42"/>
        <v>0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55"/>
      <c r="BV258" s="55"/>
      <c r="BW258" s="55"/>
      <c r="BX258" s="24"/>
      <c r="BY258" s="24"/>
      <c r="BZ258" s="24"/>
      <c r="CA258" s="24"/>
      <c r="CB258" s="24"/>
      <c r="CC258" s="47"/>
      <c r="CD258" s="74"/>
    </row>
    <row r="259" spans="1:82" ht="12.75">
      <c r="A259" s="44">
        <v>639014</v>
      </c>
      <c r="B259" s="45" t="s">
        <v>240</v>
      </c>
      <c r="C259" s="38">
        <f t="shared" si="42"/>
        <v>0</v>
      </c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55"/>
      <c r="BV259" s="55"/>
      <c r="BW259" s="55"/>
      <c r="BX259" s="24"/>
      <c r="BY259" s="24"/>
      <c r="BZ259" s="24"/>
      <c r="CA259" s="24"/>
      <c r="CB259" s="24"/>
      <c r="CC259" s="47"/>
      <c r="CD259" s="74"/>
    </row>
    <row r="260" spans="1:82" ht="12.75">
      <c r="A260" s="44">
        <v>639015</v>
      </c>
      <c r="B260" s="45" t="s">
        <v>241</v>
      </c>
      <c r="C260" s="38">
        <f t="shared" si="42"/>
        <v>0</v>
      </c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55"/>
      <c r="BV260" s="55"/>
      <c r="BW260" s="55"/>
      <c r="BX260" s="24"/>
      <c r="BY260" s="24"/>
      <c r="BZ260" s="24"/>
      <c r="CA260" s="24"/>
      <c r="CB260" s="24"/>
      <c r="CC260" s="47"/>
      <c r="CD260" s="74"/>
    </row>
    <row r="261" spans="1:82" ht="12.75">
      <c r="A261" s="44">
        <v>639016</v>
      </c>
      <c r="B261" s="45" t="s">
        <v>242</v>
      </c>
      <c r="C261" s="38">
        <f t="shared" si="42"/>
        <v>0</v>
      </c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55"/>
      <c r="BV261" s="55"/>
      <c r="BW261" s="55"/>
      <c r="BX261" s="24"/>
      <c r="BY261" s="24"/>
      <c r="BZ261" s="24"/>
      <c r="CA261" s="24"/>
      <c r="CB261" s="24"/>
      <c r="CC261" s="47"/>
      <c r="CD261" s="74"/>
    </row>
    <row r="262" spans="1:82" ht="12.75">
      <c r="A262" s="44">
        <v>639017</v>
      </c>
      <c r="B262" s="45" t="s">
        <v>243</v>
      </c>
      <c r="C262" s="38">
        <f t="shared" si="42"/>
        <v>0</v>
      </c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55"/>
      <c r="BV262" s="55"/>
      <c r="BW262" s="55"/>
      <c r="BX262" s="24"/>
      <c r="BY262" s="24"/>
      <c r="BZ262" s="24"/>
      <c r="CA262" s="24"/>
      <c r="CB262" s="24"/>
      <c r="CC262" s="47"/>
      <c r="CD262" s="74"/>
    </row>
    <row r="263" spans="1:82" ht="12.75">
      <c r="A263" s="44">
        <v>639018</v>
      </c>
      <c r="B263" s="45" t="s">
        <v>244</v>
      </c>
      <c r="C263" s="38">
        <f t="shared" si="42"/>
        <v>0</v>
      </c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55"/>
      <c r="BV263" s="55"/>
      <c r="BW263" s="55"/>
      <c r="BX263" s="24"/>
      <c r="BY263" s="24"/>
      <c r="BZ263" s="24"/>
      <c r="CA263" s="24"/>
      <c r="CB263" s="24"/>
      <c r="CC263" s="47"/>
      <c r="CD263" s="74"/>
    </row>
    <row r="264" spans="1:82" ht="12.75">
      <c r="A264" s="44">
        <v>639019</v>
      </c>
      <c r="B264" s="45" t="s">
        <v>245</v>
      </c>
      <c r="C264" s="38">
        <f t="shared" si="42"/>
        <v>0</v>
      </c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55"/>
      <c r="BV264" s="55"/>
      <c r="BW264" s="55"/>
      <c r="BX264" s="24"/>
      <c r="BY264" s="24"/>
      <c r="BZ264" s="24"/>
      <c r="CA264" s="24"/>
      <c r="CB264" s="24"/>
      <c r="CC264" s="47"/>
      <c r="CD264" s="74"/>
    </row>
    <row r="265" spans="1:82" ht="12.75">
      <c r="A265" s="36">
        <v>63902</v>
      </c>
      <c r="B265" s="37" t="s">
        <v>246</v>
      </c>
      <c r="C265" s="38">
        <f>C266+C267+C268+C269+C270+C271+C272+C273</f>
        <v>0</v>
      </c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43">
        <f>BU266+BU267+BU268+BU269+BU270+BU271+BU272+BU273</f>
        <v>0</v>
      </c>
      <c r="BV265" s="43">
        <f>BV266+BV267+BV268+BV269+BV270+BV271+BV272+BV273</f>
        <v>0</v>
      </c>
      <c r="BW265" s="43">
        <f>BW266+BW267+BW268+BW269+BW270+BW271+BW272+BW273</f>
        <v>0</v>
      </c>
      <c r="BX265" s="24"/>
      <c r="BY265" s="24"/>
      <c r="BZ265" s="24"/>
      <c r="CA265" s="24"/>
      <c r="CB265" s="24"/>
      <c r="CC265" s="42">
        <f>CC266+CC267+CC268+CC269+CC270+CC271+CC272+CC273</f>
        <v>0</v>
      </c>
      <c r="CD265" s="74"/>
    </row>
    <row r="266" spans="1:82" ht="12.75">
      <c r="A266" s="44">
        <v>639021</v>
      </c>
      <c r="B266" s="45" t="s">
        <v>237</v>
      </c>
      <c r="C266" s="38">
        <f aca="true" t="shared" si="43" ref="C266:C273">SUM(BV266:CC266)+BU266</f>
        <v>0</v>
      </c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55"/>
      <c r="BV266" s="55"/>
      <c r="BW266" s="55"/>
      <c r="BX266" s="24"/>
      <c r="BY266" s="24"/>
      <c r="BZ266" s="24"/>
      <c r="CA266" s="24"/>
      <c r="CB266" s="24"/>
      <c r="CC266" s="47"/>
      <c r="CD266" s="74"/>
    </row>
    <row r="267" spans="1:82" ht="12.75">
      <c r="A267" s="44">
        <v>639022</v>
      </c>
      <c r="B267" s="45" t="s">
        <v>238</v>
      </c>
      <c r="C267" s="38">
        <f t="shared" si="43"/>
        <v>0</v>
      </c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55"/>
      <c r="BV267" s="55"/>
      <c r="BW267" s="55"/>
      <c r="BX267" s="24"/>
      <c r="BY267" s="24"/>
      <c r="BZ267" s="24"/>
      <c r="CA267" s="24"/>
      <c r="CB267" s="24"/>
      <c r="CC267" s="47"/>
      <c r="CD267" s="74"/>
    </row>
    <row r="268" spans="1:82" ht="12.75">
      <c r="A268" s="44">
        <v>639023</v>
      </c>
      <c r="B268" s="45" t="s">
        <v>239</v>
      </c>
      <c r="C268" s="38">
        <f t="shared" si="43"/>
        <v>0</v>
      </c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55"/>
      <c r="BV268" s="55"/>
      <c r="BW268" s="55"/>
      <c r="BX268" s="24"/>
      <c r="BY268" s="24"/>
      <c r="BZ268" s="24"/>
      <c r="CA268" s="24"/>
      <c r="CB268" s="24"/>
      <c r="CC268" s="47"/>
      <c r="CD268" s="74"/>
    </row>
    <row r="269" spans="1:82" ht="12.75">
      <c r="A269" s="44">
        <v>639024</v>
      </c>
      <c r="B269" s="45" t="s">
        <v>240</v>
      </c>
      <c r="C269" s="38">
        <f t="shared" si="43"/>
        <v>0</v>
      </c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55"/>
      <c r="BV269" s="55"/>
      <c r="BW269" s="55"/>
      <c r="BX269" s="24"/>
      <c r="BY269" s="24"/>
      <c r="BZ269" s="24"/>
      <c r="CA269" s="24"/>
      <c r="CB269" s="24"/>
      <c r="CC269" s="47"/>
      <c r="CD269" s="74"/>
    </row>
    <row r="270" spans="1:82" ht="12.75">
      <c r="A270" s="44">
        <v>639025</v>
      </c>
      <c r="B270" s="45" t="s">
        <v>241</v>
      </c>
      <c r="C270" s="38">
        <f t="shared" si="43"/>
        <v>0</v>
      </c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55"/>
      <c r="BV270" s="55"/>
      <c r="BW270" s="55"/>
      <c r="BX270" s="24"/>
      <c r="BY270" s="24"/>
      <c r="BZ270" s="24"/>
      <c r="CA270" s="24"/>
      <c r="CB270" s="24"/>
      <c r="CC270" s="47"/>
      <c r="CD270" s="74"/>
    </row>
    <row r="271" spans="1:82" ht="12.75">
      <c r="A271" s="44">
        <v>639026</v>
      </c>
      <c r="B271" s="45" t="s">
        <v>242</v>
      </c>
      <c r="C271" s="38">
        <f t="shared" si="43"/>
        <v>0</v>
      </c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55"/>
      <c r="BV271" s="55"/>
      <c r="BW271" s="55"/>
      <c r="BX271" s="24"/>
      <c r="BY271" s="24"/>
      <c r="BZ271" s="24"/>
      <c r="CA271" s="24"/>
      <c r="CB271" s="24"/>
      <c r="CC271" s="47"/>
      <c r="CD271" s="74"/>
    </row>
    <row r="272" spans="1:82" ht="12.75">
      <c r="A272" s="44">
        <v>639027</v>
      </c>
      <c r="B272" s="45" t="s">
        <v>247</v>
      </c>
      <c r="C272" s="38">
        <f t="shared" si="43"/>
        <v>0</v>
      </c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55"/>
      <c r="BV272" s="55"/>
      <c r="BW272" s="55"/>
      <c r="BX272" s="24"/>
      <c r="BY272" s="24"/>
      <c r="BZ272" s="24"/>
      <c r="CA272" s="24"/>
      <c r="CB272" s="24"/>
      <c r="CC272" s="47"/>
      <c r="CD272" s="74"/>
    </row>
    <row r="273" spans="1:82" ht="12.75">
      <c r="A273" s="44">
        <v>639029</v>
      </c>
      <c r="B273" s="45" t="s">
        <v>245</v>
      </c>
      <c r="C273" s="38">
        <f t="shared" si="43"/>
        <v>0</v>
      </c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55"/>
      <c r="BV273" s="55"/>
      <c r="BW273" s="55"/>
      <c r="BX273" s="24"/>
      <c r="BY273" s="24"/>
      <c r="BZ273" s="24"/>
      <c r="CA273" s="24"/>
      <c r="CB273" s="24"/>
      <c r="CC273" s="47"/>
      <c r="CD273" s="74"/>
    </row>
    <row r="274" spans="1:82" ht="12.75">
      <c r="A274" s="36">
        <v>63903</v>
      </c>
      <c r="B274" s="37" t="s">
        <v>248</v>
      </c>
      <c r="C274" s="38">
        <f>C275+C276+C277+C278+C279+C280+C281+C282</f>
        <v>0</v>
      </c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43">
        <f>BU275+BU276+BU277+BU278+BU279+BU280+BU281+BU282</f>
        <v>0</v>
      </c>
      <c r="BV274" s="43">
        <f>BV275+BV276+BV277+BV278+BV279+BV280+BV281+BV282</f>
        <v>0</v>
      </c>
      <c r="BW274" s="43">
        <f>BW275+BW276+BW277+BW278+BW279+BW280+BW281+BW282</f>
        <v>0</v>
      </c>
      <c r="BX274" s="24"/>
      <c r="BY274" s="24"/>
      <c r="BZ274" s="24"/>
      <c r="CA274" s="24"/>
      <c r="CB274" s="24"/>
      <c r="CC274" s="42">
        <f>CC275+CC276+CC277+CC278+CC279+CC280+CC281+CC282</f>
        <v>0</v>
      </c>
      <c r="CD274" s="74"/>
    </row>
    <row r="275" spans="1:82" ht="12.75">
      <c r="A275" s="44">
        <v>639031</v>
      </c>
      <c r="B275" s="45" t="s">
        <v>249</v>
      </c>
      <c r="C275" s="38">
        <f aca="true" t="shared" si="44" ref="C275:C283">SUM(BV275:CC275)+BU275</f>
        <v>0</v>
      </c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55"/>
      <c r="BV275" s="55"/>
      <c r="BW275" s="55"/>
      <c r="BX275" s="24"/>
      <c r="BY275" s="24"/>
      <c r="BZ275" s="24"/>
      <c r="CA275" s="24"/>
      <c r="CB275" s="24"/>
      <c r="CC275" s="47"/>
      <c r="CD275" s="74"/>
    </row>
    <row r="276" spans="1:82" ht="12.75">
      <c r="A276" s="44">
        <v>639032</v>
      </c>
      <c r="B276" s="45" t="s">
        <v>238</v>
      </c>
      <c r="C276" s="38">
        <f t="shared" si="44"/>
        <v>0</v>
      </c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55"/>
      <c r="BV276" s="55"/>
      <c r="BW276" s="55"/>
      <c r="BX276" s="24"/>
      <c r="BY276" s="24"/>
      <c r="BZ276" s="24"/>
      <c r="CA276" s="24"/>
      <c r="CB276" s="24"/>
      <c r="CC276" s="47"/>
      <c r="CD276" s="74"/>
    </row>
    <row r="277" spans="1:82" ht="12.75">
      <c r="A277" s="44">
        <v>639033</v>
      </c>
      <c r="B277" s="45" t="s">
        <v>239</v>
      </c>
      <c r="C277" s="38">
        <f t="shared" si="44"/>
        <v>0</v>
      </c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55"/>
      <c r="BV277" s="55"/>
      <c r="BW277" s="55"/>
      <c r="BX277" s="24"/>
      <c r="BY277" s="24"/>
      <c r="BZ277" s="24"/>
      <c r="CA277" s="24"/>
      <c r="CB277" s="24"/>
      <c r="CC277" s="47"/>
      <c r="CD277" s="74"/>
    </row>
    <row r="278" spans="1:82" ht="12.75">
      <c r="A278" s="44">
        <v>639034</v>
      </c>
      <c r="B278" s="45" t="s">
        <v>240</v>
      </c>
      <c r="C278" s="38">
        <f t="shared" si="44"/>
        <v>0</v>
      </c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55"/>
      <c r="BV278" s="55"/>
      <c r="BW278" s="55"/>
      <c r="BX278" s="24"/>
      <c r="BY278" s="24"/>
      <c r="BZ278" s="24"/>
      <c r="CA278" s="24"/>
      <c r="CB278" s="24"/>
      <c r="CC278" s="47"/>
      <c r="CD278" s="74"/>
    </row>
    <row r="279" spans="1:82" ht="12.75">
      <c r="A279" s="44">
        <v>639035</v>
      </c>
      <c r="B279" s="45" t="s">
        <v>241</v>
      </c>
      <c r="C279" s="38">
        <f t="shared" si="44"/>
        <v>0</v>
      </c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55"/>
      <c r="BV279" s="55"/>
      <c r="BW279" s="55"/>
      <c r="BX279" s="24"/>
      <c r="BY279" s="24"/>
      <c r="BZ279" s="24"/>
      <c r="CA279" s="24"/>
      <c r="CB279" s="24"/>
      <c r="CC279" s="47"/>
      <c r="CD279" s="74"/>
    </row>
    <row r="280" spans="1:82" ht="12.75">
      <c r="A280" s="44">
        <v>639036</v>
      </c>
      <c r="B280" s="45" t="s">
        <v>242</v>
      </c>
      <c r="C280" s="38">
        <f t="shared" si="44"/>
        <v>0</v>
      </c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55"/>
      <c r="BV280" s="55"/>
      <c r="BW280" s="55"/>
      <c r="BX280" s="24"/>
      <c r="BY280" s="24"/>
      <c r="BZ280" s="24"/>
      <c r="CA280" s="24"/>
      <c r="CB280" s="24"/>
      <c r="CC280" s="47"/>
      <c r="CD280" s="74"/>
    </row>
    <row r="281" spans="1:82" ht="12.75">
      <c r="A281" s="44">
        <v>639037</v>
      </c>
      <c r="B281" s="45" t="s">
        <v>247</v>
      </c>
      <c r="C281" s="38">
        <f t="shared" si="44"/>
        <v>0</v>
      </c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55"/>
      <c r="BV281" s="55"/>
      <c r="BW281" s="55"/>
      <c r="BX281" s="24"/>
      <c r="BY281" s="24"/>
      <c r="BZ281" s="24"/>
      <c r="CA281" s="24"/>
      <c r="CB281" s="24"/>
      <c r="CC281" s="47"/>
      <c r="CD281" s="74"/>
    </row>
    <row r="282" spans="1:82" ht="12.75">
      <c r="A282" s="44">
        <v>639039</v>
      </c>
      <c r="B282" s="45" t="s">
        <v>245</v>
      </c>
      <c r="C282" s="38">
        <f t="shared" si="44"/>
        <v>0</v>
      </c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55"/>
      <c r="BV282" s="55"/>
      <c r="BW282" s="55"/>
      <c r="BX282" s="24"/>
      <c r="BY282" s="24"/>
      <c r="BZ282" s="24"/>
      <c r="CA282" s="24"/>
      <c r="CB282" s="24"/>
      <c r="CC282" s="47"/>
      <c r="CD282" s="74"/>
    </row>
    <row r="283" spans="1:82" ht="12.75">
      <c r="A283" s="36">
        <v>63904</v>
      </c>
      <c r="B283" s="37" t="s">
        <v>250</v>
      </c>
      <c r="C283" s="38">
        <f t="shared" si="44"/>
        <v>0</v>
      </c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54"/>
      <c r="BV283" s="54"/>
      <c r="BW283" s="54"/>
      <c r="BX283" s="24"/>
      <c r="BY283" s="24"/>
      <c r="BZ283" s="24"/>
      <c r="CA283" s="24"/>
      <c r="CB283" s="24"/>
      <c r="CC283" s="40"/>
      <c r="CD283" s="74"/>
    </row>
    <row r="284" spans="1:82" ht="12.75">
      <c r="A284" s="36">
        <v>63905</v>
      </c>
      <c r="B284" s="37" t="s">
        <v>251</v>
      </c>
      <c r="C284" s="38">
        <f>C285+C286</f>
        <v>0</v>
      </c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43">
        <f>BU285+BU286</f>
        <v>0</v>
      </c>
      <c r="BV284" s="43">
        <f>BV285+BV286</f>
        <v>0</v>
      </c>
      <c r="BW284" s="43">
        <f>BW285+BW286</f>
        <v>0</v>
      </c>
      <c r="BX284" s="24"/>
      <c r="BY284" s="24"/>
      <c r="BZ284" s="24"/>
      <c r="CA284" s="24"/>
      <c r="CB284" s="24"/>
      <c r="CC284" s="42">
        <f>CC285+CC286</f>
        <v>0</v>
      </c>
      <c r="CD284" s="74"/>
    </row>
    <row r="285" spans="1:82" ht="12.75">
      <c r="A285" s="44">
        <v>639051</v>
      </c>
      <c r="B285" s="45" t="s">
        <v>252</v>
      </c>
      <c r="C285" s="38">
        <f>SUM(BV285:CC285)+BU285</f>
        <v>0</v>
      </c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55"/>
      <c r="BV285" s="55"/>
      <c r="BW285" s="55"/>
      <c r="BX285" s="24"/>
      <c r="BY285" s="24"/>
      <c r="BZ285" s="24"/>
      <c r="CA285" s="24"/>
      <c r="CB285" s="24"/>
      <c r="CC285" s="47"/>
      <c r="CD285" s="74"/>
    </row>
    <row r="286" spans="1:82" ht="12.75">
      <c r="A286" s="44">
        <v>639052</v>
      </c>
      <c r="B286" s="45" t="s">
        <v>253</v>
      </c>
      <c r="C286" s="38">
        <f>SUM(BV286:CC286)+BU286</f>
        <v>0</v>
      </c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55"/>
      <c r="BV286" s="55"/>
      <c r="BW286" s="55"/>
      <c r="BX286" s="24"/>
      <c r="BY286" s="24"/>
      <c r="BZ286" s="24"/>
      <c r="CA286" s="24"/>
      <c r="CB286" s="24"/>
      <c r="CC286" s="47"/>
      <c r="CD286" s="74"/>
    </row>
    <row r="287" spans="1:82" ht="12.75">
      <c r="A287" s="36">
        <v>63906</v>
      </c>
      <c r="B287" s="37" t="s">
        <v>254</v>
      </c>
      <c r="C287" s="38">
        <f>C288+C289</f>
        <v>0</v>
      </c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43">
        <f>BU288+BU289</f>
        <v>0</v>
      </c>
      <c r="BV287" s="43">
        <f>BV288+BV289</f>
        <v>0</v>
      </c>
      <c r="BW287" s="43">
        <f>BW288+BW289</f>
        <v>0</v>
      </c>
      <c r="BX287" s="24"/>
      <c r="BY287" s="24"/>
      <c r="BZ287" s="24"/>
      <c r="CA287" s="24"/>
      <c r="CB287" s="24"/>
      <c r="CC287" s="42">
        <f>CC288+CC289</f>
        <v>0</v>
      </c>
      <c r="CD287" s="74"/>
    </row>
    <row r="288" spans="1:82" ht="12.75">
      <c r="A288" s="44">
        <v>639061</v>
      </c>
      <c r="B288" s="45" t="s">
        <v>252</v>
      </c>
      <c r="C288" s="38">
        <f>SUM(BV288:CC288)+BU288</f>
        <v>0</v>
      </c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55"/>
      <c r="BV288" s="55"/>
      <c r="BW288" s="55"/>
      <c r="BX288" s="24"/>
      <c r="BY288" s="24"/>
      <c r="BZ288" s="24"/>
      <c r="CA288" s="24"/>
      <c r="CB288" s="24"/>
      <c r="CC288" s="47"/>
      <c r="CD288" s="74"/>
    </row>
    <row r="289" spans="1:82" ht="12.75">
      <c r="A289" s="44">
        <v>639062</v>
      </c>
      <c r="B289" s="45" t="s">
        <v>253</v>
      </c>
      <c r="C289" s="38">
        <f>SUM(BV289:CC289)+BU289</f>
        <v>0</v>
      </c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55"/>
      <c r="BV289" s="55"/>
      <c r="BW289" s="55"/>
      <c r="BX289" s="24"/>
      <c r="BY289" s="24"/>
      <c r="BZ289" s="24"/>
      <c r="CA289" s="24"/>
      <c r="CB289" s="24"/>
      <c r="CC289" s="47"/>
      <c r="CD289" s="74"/>
    </row>
    <row r="290" spans="1:82" ht="12.75">
      <c r="A290" s="36">
        <v>63907</v>
      </c>
      <c r="B290" s="37" t="s">
        <v>255</v>
      </c>
      <c r="C290" s="38">
        <f>C291+C292+C293</f>
        <v>0</v>
      </c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43">
        <f>BU291+BU292+BU293</f>
        <v>0</v>
      </c>
      <c r="BV290" s="43">
        <f>BV291+BV292+BV293</f>
        <v>0</v>
      </c>
      <c r="BW290" s="43">
        <f>BW291+BW292+BW293</f>
        <v>0</v>
      </c>
      <c r="BX290" s="24"/>
      <c r="BY290" s="24"/>
      <c r="BZ290" s="24"/>
      <c r="CA290" s="24"/>
      <c r="CB290" s="24"/>
      <c r="CC290" s="42">
        <f>CC291+CC292+CC293</f>
        <v>0</v>
      </c>
      <c r="CD290" s="74"/>
    </row>
    <row r="291" spans="1:82" ht="12.75">
      <c r="A291" s="44">
        <v>639071</v>
      </c>
      <c r="B291" s="45" t="s">
        <v>256</v>
      </c>
      <c r="C291" s="38">
        <f>SUM(BV291:CC291)+BU291</f>
        <v>0</v>
      </c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55"/>
      <c r="BV291" s="55"/>
      <c r="BW291" s="55"/>
      <c r="BX291" s="24"/>
      <c r="BY291" s="24"/>
      <c r="BZ291" s="24"/>
      <c r="CA291" s="24"/>
      <c r="CB291" s="24"/>
      <c r="CC291" s="47"/>
      <c r="CD291" s="74"/>
    </row>
    <row r="292" spans="1:82" ht="12.75">
      <c r="A292" s="44">
        <v>639072</v>
      </c>
      <c r="B292" s="45" t="s">
        <v>257</v>
      </c>
      <c r="C292" s="38">
        <f>SUM(BV292:CC292)+BU292</f>
        <v>0</v>
      </c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55"/>
      <c r="BV292" s="55"/>
      <c r="BW292" s="55"/>
      <c r="BX292" s="24"/>
      <c r="BY292" s="24"/>
      <c r="BZ292" s="24"/>
      <c r="CA292" s="24"/>
      <c r="CB292" s="24"/>
      <c r="CC292" s="47"/>
      <c r="CD292" s="74"/>
    </row>
    <row r="293" spans="1:82" ht="12.75">
      <c r="A293" s="44">
        <v>639073</v>
      </c>
      <c r="B293" s="45" t="s">
        <v>258</v>
      </c>
      <c r="C293" s="38">
        <f>SUM(BV293:CC293)+BU293</f>
        <v>0</v>
      </c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55"/>
      <c r="BV293" s="55"/>
      <c r="BW293" s="55"/>
      <c r="BX293" s="24"/>
      <c r="BY293" s="24"/>
      <c r="BZ293" s="24"/>
      <c r="CA293" s="24"/>
      <c r="CB293" s="24"/>
      <c r="CC293" s="47"/>
      <c r="CD293" s="74"/>
    </row>
    <row r="294" spans="1:82" ht="12.75">
      <c r="A294" s="36">
        <v>63908</v>
      </c>
      <c r="B294" s="37" t="s">
        <v>259</v>
      </c>
      <c r="C294" s="38">
        <f>SUM(BV294:CC294)+BU294</f>
        <v>0</v>
      </c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54"/>
      <c r="BV294" s="54"/>
      <c r="BW294" s="54"/>
      <c r="BX294" s="24"/>
      <c r="BY294" s="24"/>
      <c r="BZ294" s="24"/>
      <c r="CA294" s="24"/>
      <c r="CB294" s="24"/>
      <c r="CC294" s="40"/>
      <c r="CD294" s="74"/>
    </row>
    <row r="295" spans="1:82" ht="12.75">
      <c r="A295" s="36">
        <v>63999</v>
      </c>
      <c r="B295" s="37" t="s">
        <v>260</v>
      </c>
      <c r="C295" s="38">
        <f>C296+C297+C298</f>
        <v>0</v>
      </c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43">
        <f>BU296+BU297+BU298</f>
        <v>0</v>
      </c>
      <c r="BV295" s="43">
        <f>BV296+BV297+BV298</f>
        <v>0</v>
      </c>
      <c r="BW295" s="43">
        <f>BW296+BW297+BW298</f>
        <v>0</v>
      </c>
      <c r="BX295" s="24"/>
      <c r="BY295" s="24"/>
      <c r="BZ295" s="24"/>
      <c r="CA295" s="24"/>
      <c r="CB295" s="24"/>
      <c r="CC295" s="42">
        <f>CC296+CC297+CC298</f>
        <v>0</v>
      </c>
      <c r="CD295" s="74"/>
    </row>
    <row r="296" spans="1:82" ht="12.75">
      <c r="A296" s="44">
        <v>639991</v>
      </c>
      <c r="B296" s="45" t="s">
        <v>261</v>
      </c>
      <c r="C296" s="38">
        <f>SUM(BV296:CC296)+BU296</f>
        <v>0</v>
      </c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55"/>
      <c r="BV296" s="55"/>
      <c r="BW296" s="55"/>
      <c r="BX296" s="24"/>
      <c r="BY296" s="24"/>
      <c r="BZ296" s="24"/>
      <c r="CA296" s="24"/>
      <c r="CB296" s="24"/>
      <c r="CC296" s="47"/>
      <c r="CD296" s="74"/>
    </row>
    <row r="297" spans="1:82" ht="12.75">
      <c r="A297" s="44">
        <v>639992</v>
      </c>
      <c r="B297" s="45" t="s">
        <v>262</v>
      </c>
      <c r="C297" s="38">
        <f>SUM(BV297:CC297)+BU297</f>
        <v>0</v>
      </c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55"/>
      <c r="BV297" s="55"/>
      <c r="BW297" s="55"/>
      <c r="BX297" s="24"/>
      <c r="BY297" s="24"/>
      <c r="BZ297" s="24"/>
      <c r="CA297" s="24"/>
      <c r="CB297" s="24"/>
      <c r="CC297" s="47"/>
      <c r="CD297" s="74"/>
    </row>
    <row r="298" spans="1:82" ht="12.75">
      <c r="A298" s="44">
        <v>639993</v>
      </c>
      <c r="B298" s="45" t="s">
        <v>263</v>
      </c>
      <c r="C298" s="38">
        <f>SUM(BV298:CC298)+BU298</f>
        <v>0</v>
      </c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55"/>
      <c r="BV298" s="55"/>
      <c r="BW298" s="55"/>
      <c r="BX298" s="24"/>
      <c r="BY298" s="24"/>
      <c r="BZ298" s="24"/>
      <c r="CA298" s="24"/>
      <c r="CB298" s="24"/>
      <c r="CC298" s="47"/>
      <c r="CD298" s="74"/>
    </row>
    <row r="299" spans="1:82" ht="12.75">
      <c r="A299" s="20">
        <v>64</v>
      </c>
      <c r="B299" s="21" t="s">
        <v>264</v>
      </c>
      <c r="C299" s="76">
        <f>C300+C301+C302+C303+C304+C305+C306</f>
        <v>0</v>
      </c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7"/>
      <c r="BW299" s="57"/>
      <c r="BX299" s="57"/>
      <c r="BY299" s="57"/>
      <c r="BZ299" s="57"/>
      <c r="CA299" s="57"/>
      <c r="CB299" s="57"/>
      <c r="CC299" s="57"/>
      <c r="CD299" s="74"/>
    </row>
    <row r="300" spans="1:82" ht="12.75">
      <c r="A300" s="28">
        <v>640</v>
      </c>
      <c r="B300" s="29" t="s">
        <v>265</v>
      </c>
      <c r="C300" s="77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9"/>
      <c r="BU300" s="58"/>
      <c r="BV300" s="59"/>
      <c r="BW300" s="59"/>
      <c r="BX300" s="59"/>
      <c r="BY300" s="59"/>
      <c r="BZ300" s="59"/>
      <c r="CA300" s="59"/>
      <c r="CB300" s="59"/>
      <c r="CC300" s="59"/>
      <c r="CD300" s="74"/>
    </row>
    <row r="301" spans="1:82" ht="12.75">
      <c r="A301" s="28">
        <v>641</v>
      </c>
      <c r="B301" s="29" t="s">
        <v>266</v>
      </c>
      <c r="C301" s="77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74"/>
    </row>
    <row r="302" spans="1:82" ht="12.75">
      <c r="A302" s="28">
        <v>642</v>
      </c>
      <c r="B302" s="29" t="s">
        <v>267</v>
      </c>
      <c r="C302" s="77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7"/>
      <c r="BU302" s="58"/>
      <c r="BV302" s="57"/>
      <c r="BW302" s="57"/>
      <c r="BX302" s="57"/>
      <c r="BY302" s="57"/>
      <c r="BZ302" s="57"/>
      <c r="CA302" s="57"/>
      <c r="CB302" s="57"/>
      <c r="CC302" s="57"/>
      <c r="CD302" s="74"/>
    </row>
    <row r="303" spans="1:82" ht="12.75">
      <c r="A303" s="28">
        <v>643</v>
      </c>
      <c r="B303" s="29" t="s">
        <v>268</v>
      </c>
      <c r="C303" s="77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7"/>
      <c r="BU303" s="58"/>
      <c r="BV303" s="57"/>
      <c r="BW303" s="57"/>
      <c r="BX303" s="57"/>
      <c r="BY303" s="57"/>
      <c r="BZ303" s="57"/>
      <c r="CA303" s="57"/>
      <c r="CB303" s="57"/>
      <c r="CC303" s="57"/>
      <c r="CD303" s="74"/>
    </row>
    <row r="304" spans="1:82" ht="12.75">
      <c r="A304" s="28">
        <v>644</v>
      </c>
      <c r="B304" s="29" t="s">
        <v>269</v>
      </c>
      <c r="C304" s="77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74"/>
    </row>
    <row r="305" spans="1:82" ht="12.75">
      <c r="A305" s="28">
        <v>645</v>
      </c>
      <c r="B305" s="29" t="s">
        <v>270</v>
      </c>
      <c r="C305" s="77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7"/>
      <c r="BU305" s="58"/>
      <c r="BV305" s="57"/>
      <c r="BW305" s="57"/>
      <c r="BX305" s="57"/>
      <c r="BY305" s="57"/>
      <c r="BZ305" s="57"/>
      <c r="CA305" s="57"/>
      <c r="CB305" s="57"/>
      <c r="CC305" s="57"/>
      <c r="CD305" s="74"/>
    </row>
    <row r="306" spans="1:82" ht="12.75">
      <c r="A306" s="28">
        <v>649</v>
      </c>
      <c r="B306" s="29" t="s">
        <v>271</v>
      </c>
      <c r="C306" s="77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60"/>
      <c r="BU306" s="58"/>
      <c r="BV306" s="60"/>
      <c r="BW306" s="60"/>
      <c r="BX306" s="60"/>
      <c r="BY306" s="60"/>
      <c r="BZ306" s="60"/>
      <c r="CA306" s="60"/>
      <c r="CB306" s="60"/>
      <c r="CC306" s="60"/>
      <c r="CD306" s="74"/>
    </row>
    <row r="307" spans="1:82" ht="12.75">
      <c r="A307" s="20">
        <v>65</v>
      </c>
      <c r="B307" s="21" t="s">
        <v>272</v>
      </c>
      <c r="C307" s="76">
        <f>C308+C309+C310+C317</f>
        <v>0</v>
      </c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60"/>
      <c r="BU307" s="56"/>
      <c r="BV307" s="60"/>
      <c r="BW307" s="60"/>
      <c r="BX307" s="60"/>
      <c r="BY307" s="60"/>
      <c r="BZ307" s="60"/>
      <c r="CA307" s="60"/>
      <c r="CB307" s="60"/>
      <c r="CC307" s="60"/>
      <c r="CD307" s="74"/>
    </row>
    <row r="308" spans="1:82" ht="12.75">
      <c r="A308" s="28">
        <v>650</v>
      </c>
      <c r="B308" s="29" t="s">
        <v>273</v>
      </c>
      <c r="C308" s="77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7"/>
      <c r="BU308" s="58"/>
      <c r="BV308" s="57"/>
      <c r="BW308" s="57"/>
      <c r="BX308" s="57"/>
      <c r="BY308" s="57"/>
      <c r="BZ308" s="57"/>
      <c r="CA308" s="57"/>
      <c r="CB308" s="57"/>
      <c r="CC308" s="57"/>
      <c r="CD308" s="74"/>
    </row>
    <row r="309" spans="1:82" ht="12.75">
      <c r="A309" s="28">
        <v>651</v>
      </c>
      <c r="B309" s="29" t="s">
        <v>274</v>
      </c>
      <c r="C309" s="77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60"/>
      <c r="BU309" s="58"/>
      <c r="BV309" s="60"/>
      <c r="BW309" s="60"/>
      <c r="BX309" s="60"/>
      <c r="BY309" s="60"/>
      <c r="BZ309" s="60"/>
      <c r="CA309" s="60"/>
      <c r="CB309" s="60"/>
      <c r="CC309" s="60"/>
      <c r="CD309" s="74"/>
    </row>
    <row r="310" spans="1:82" ht="12.75">
      <c r="A310" s="28">
        <v>652</v>
      </c>
      <c r="B310" s="29" t="s">
        <v>165</v>
      </c>
      <c r="C310" s="30">
        <f>C311+C312+C313+C314+C315+C316</f>
        <v>0</v>
      </c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0"/>
      <c r="BU310" s="61"/>
      <c r="BV310" s="60"/>
      <c r="BW310" s="60"/>
      <c r="BX310" s="60"/>
      <c r="BY310" s="60"/>
      <c r="BZ310" s="60"/>
      <c r="CA310" s="60"/>
      <c r="CB310" s="60"/>
      <c r="CC310" s="60"/>
      <c r="CD310" s="74"/>
    </row>
    <row r="311" spans="1:82" ht="12.75">
      <c r="A311" s="36">
        <v>65201</v>
      </c>
      <c r="B311" s="37" t="s">
        <v>275</v>
      </c>
      <c r="C311" s="78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58"/>
      <c r="BU311" s="62"/>
      <c r="BV311" s="58"/>
      <c r="BW311" s="58"/>
      <c r="BX311" s="58"/>
      <c r="BY311" s="58"/>
      <c r="BZ311" s="58"/>
      <c r="CA311" s="58"/>
      <c r="CB311" s="58"/>
      <c r="CC311" s="58"/>
      <c r="CD311" s="74"/>
    </row>
    <row r="312" spans="1:82" ht="12.75">
      <c r="A312" s="36">
        <v>65202</v>
      </c>
      <c r="B312" s="37" t="s">
        <v>226</v>
      </c>
      <c r="C312" s="78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57"/>
      <c r="BU312" s="62"/>
      <c r="BV312" s="57"/>
      <c r="BW312" s="57"/>
      <c r="BX312" s="57"/>
      <c r="BY312" s="57"/>
      <c r="BZ312" s="57"/>
      <c r="CA312" s="57"/>
      <c r="CB312" s="57"/>
      <c r="CC312" s="57"/>
      <c r="CD312" s="74"/>
    </row>
    <row r="313" spans="1:82" ht="12.75">
      <c r="A313" s="36">
        <v>65203</v>
      </c>
      <c r="B313" s="37" t="s">
        <v>168</v>
      </c>
      <c r="C313" s="78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0"/>
      <c r="BU313" s="62"/>
      <c r="BV313" s="60"/>
      <c r="BW313" s="60"/>
      <c r="BX313" s="60"/>
      <c r="BY313" s="60"/>
      <c r="BZ313" s="60"/>
      <c r="CA313" s="60"/>
      <c r="CB313" s="60"/>
      <c r="CC313" s="60"/>
      <c r="CD313" s="74"/>
    </row>
    <row r="314" spans="1:82" ht="12.75">
      <c r="A314" s="36">
        <v>65204</v>
      </c>
      <c r="B314" s="37" t="s">
        <v>169</v>
      </c>
      <c r="C314" s="78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0"/>
      <c r="BU314" s="62"/>
      <c r="BV314" s="60"/>
      <c r="BW314" s="60"/>
      <c r="BX314" s="60"/>
      <c r="BY314" s="60"/>
      <c r="BZ314" s="60"/>
      <c r="CA314" s="60"/>
      <c r="CB314" s="60"/>
      <c r="CC314" s="60"/>
      <c r="CD314" s="74"/>
    </row>
    <row r="315" spans="1:82" ht="12.75">
      <c r="A315" s="36">
        <v>65205</v>
      </c>
      <c r="B315" s="37" t="s">
        <v>170</v>
      </c>
      <c r="C315" s="78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57"/>
      <c r="BU315" s="62"/>
      <c r="BV315" s="57"/>
      <c r="BW315" s="57"/>
      <c r="BX315" s="57"/>
      <c r="BY315" s="57"/>
      <c r="BZ315" s="57"/>
      <c r="CA315" s="57"/>
      <c r="CB315" s="57"/>
      <c r="CC315" s="57"/>
      <c r="CD315" s="74"/>
    </row>
    <row r="316" spans="1:82" ht="12.75">
      <c r="A316" s="36">
        <v>65206</v>
      </c>
      <c r="B316" s="37" t="s">
        <v>276</v>
      </c>
      <c r="C316" s="78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0"/>
      <c r="BU316" s="62"/>
      <c r="BV316" s="60"/>
      <c r="BW316" s="60"/>
      <c r="BX316" s="60"/>
      <c r="BY316" s="60"/>
      <c r="BZ316" s="60"/>
      <c r="CA316" s="60"/>
      <c r="CB316" s="60"/>
      <c r="CC316" s="60"/>
      <c r="CD316" s="74"/>
    </row>
    <row r="317" spans="1:82" ht="12.75">
      <c r="A317" s="36">
        <v>653</v>
      </c>
      <c r="B317" s="37" t="s">
        <v>277</v>
      </c>
      <c r="C317" s="78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0"/>
      <c r="BU317" s="62"/>
      <c r="BV317" s="60"/>
      <c r="BW317" s="60"/>
      <c r="BX317" s="60"/>
      <c r="BY317" s="60"/>
      <c r="BZ317" s="60"/>
      <c r="CA317" s="60"/>
      <c r="CB317" s="60"/>
      <c r="CC317" s="60"/>
      <c r="CD317" s="74"/>
    </row>
    <row r="318" spans="1:82" ht="12.75">
      <c r="A318" s="20">
        <v>66</v>
      </c>
      <c r="B318" s="21" t="s">
        <v>278</v>
      </c>
      <c r="C318" s="76">
        <f>C319+C329+C338+C347+C348+C351+C354+C358+C359+C363</f>
        <v>7751310.26</v>
      </c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8"/>
      <c r="BU318" s="56"/>
      <c r="BV318" s="58"/>
      <c r="BW318" s="58"/>
      <c r="BX318" s="58"/>
      <c r="BY318" s="58"/>
      <c r="BZ318" s="58"/>
      <c r="CA318" s="58"/>
      <c r="CB318" s="58"/>
      <c r="CC318" s="58"/>
      <c r="CD318" s="74"/>
    </row>
    <row r="319" spans="1:82" ht="12.75">
      <c r="A319" s="28">
        <v>660</v>
      </c>
      <c r="B319" s="29" t="s">
        <v>107</v>
      </c>
      <c r="C319" s="30">
        <f>C320+C321+C322+C323+C324+C325+C326+C327+C328</f>
        <v>6152387.3</v>
      </c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7"/>
      <c r="BU319" s="56"/>
      <c r="BV319" s="57"/>
      <c r="BW319" s="57"/>
      <c r="BX319" s="57"/>
      <c r="BY319" s="57"/>
      <c r="BZ319" s="57"/>
      <c r="CA319" s="57"/>
      <c r="CB319" s="57"/>
      <c r="CC319" s="57"/>
      <c r="CD319" s="74"/>
    </row>
    <row r="320" spans="1:82" ht="12.75">
      <c r="A320" s="36">
        <v>66001</v>
      </c>
      <c r="B320" s="37" t="s">
        <v>182</v>
      </c>
      <c r="C320" s="78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60"/>
      <c r="BU320" s="56"/>
      <c r="BV320" s="60"/>
      <c r="BW320" s="60"/>
      <c r="BX320" s="60"/>
      <c r="BY320" s="60"/>
      <c r="BZ320" s="60"/>
      <c r="CA320" s="60"/>
      <c r="CB320" s="60"/>
      <c r="CC320" s="60"/>
      <c r="CD320" s="74"/>
    </row>
    <row r="321" spans="1:82" ht="12.75">
      <c r="A321" s="36">
        <v>66002</v>
      </c>
      <c r="B321" s="37" t="s">
        <v>109</v>
      </c>
      <c r="C321" s="78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60"/>
      <c r="BU321" s="56"/>
      <c r="BV321" s="60"/>
      <c r="BW321" s="60"/>
      <c r="BX321" s="60"/>
      <c r="BY321" s="60"/>
      <c r="BZ321" s="60"/>
      <c r="CA321" s="60"/>
      <c r="CB321" s="60"/>
      <c r="CC321" s="60"/>
      <c r="CD321" s="74"/>
    </row>
    <row r="322" spans="1:82" ht="12.75">
      <c r="A322" s="36">
        <v>66003</v>
      </c>
      <c r="B322" s="37" t="s">
        <v>110</v>
      </c>
      <c r="C322" s="78">
        <v>6199894.38</v>
      </c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7"/>
      <c r="BU322" s="56"/>
      <c r="BV322" s="57"/>
      <c r="BW322" s="57"/>
      <c r="BX322" s="57"/>
      <c r="BY322" s="57"/>
      <c r="BZ322" s="57"/>
      <c r="CA322" s="57"/>
      <c r="CB322" s="57"/>
      <c r="CC322" s="57"/>
      <c r="CD322" s="74"/>
    </row>
    <row r="323" spans="1:82" ht="12.75">
      <c r="A323" s="36">
        <v>66004</v>
      </c>
      <c r="B323" s="37" t="s">
        <v>111</v>
      </c>
      <c r="C323" s="78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60"/>
      <c r="BU323" s="56"/>
      <c r="BV323" s="60"/>
      <c r="BW323" s="60"/>
      <c r="BX323" s="60"/>
      <c r="BY323" s="60"/>
      <c r="BZ323" s="60"/>
      <c r="CA323" s="60"/>
      <c r="CB323" s="60"/>
      <c r="CC323" s="60"/>
      <c r="CD323" s="74"/>
    </row>
    <row r="324" spans="1:82" ht="12.75">
      <c r="A324" s="36">
        <v>66005</v>
      </c>
      <c r="B324" s="37" t="s">
        <v>112</v>
      </c>
      <c r="C324" s="78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60"/>
      <c r="BU324" s="56"/>
      <c r="BV324" s="60"/>
      <c r="BW324" s="60"/>
      <c r="BX324" s="60"/>
      <c r="BY324" s="60"/>
      <c r="BZ324" s="60"/>
      <c r="CA324" s="60"/>
      <c r="CB324" s="60"/>
      <c r="CC324" s="60"/>
      <c r="CD324" s="74"/>
    </row>
    <row r="325" spans="1:82" ht="12.75">
      <c r="A325" s="36">
        <v>66006</v>
      </c>
      <c r="B325" s="37" t="s">
        <v>113</v>
      </c>
      <c r="C325" s="78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8"/>
      <c r="BU325" s="56"/>
      <c r="BV325" s="58"/>
      <c r="BW325" s="58"/>
      <c r="BX325" s="58"/>
      <c r="BY325" s="58"/>
      <c r="BZ325" s="58"/>
      <c r="CA325" s="58"/>
      <c r="CB325" s="58"/>
      <c r="CC325" s="58"/>
      <c r="CD325" s="74"/>
    </row>
    <row r="326" spans="1:82" ht="12.75">
      <c r="A326" s="36">
        <v>66007</v>
      </c>
      <c r="B326" s="37" t="s">
        <v>279</v>
      </c>
      <c r="C326" s="78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7"/>
      <c r="BU326" s="56"/>
      <c r="BV326" s="57"/>
      <c r="BW326" s="57"/>
      <c r="BX326" s="57"/>
      <c r="BY326" s="57"/>
      <c r="BZ326" s="57"/>
      <c r="CA326" s="57"/>
      <c r="CB326" s="57"/>
      <c r="CC326" s="57"/>
      <c r="CD326" s="74"/>
    </row>
    <row r="327" spans="1:82" ht="12.75">
      <c r="A327" s="36">
        <v>66008</v>
      </c>
      <c r="B327" s="37" t="s">
        <v>280</v>
      </c>
      <c r="C327" s="78">
        <v>-47507.08</v>
      </c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60"/>
      <c r="BU327" s="56"/>
      <c r="BV327" s="60"/>
      <c r="BW327" s="60"/>
      <c r="BX327" s="60"/>
      <c r="BY327" s="60"/>
      <c r="BZ327" s="60"/>
      <c r="CA327" s="60"/>
      <c r="CB327" s="60"/>
      <c r="CC327" s="60"/>
      <c r="CD327" s="74"/>
    </row>
    <row r="328" spans="1:82" ht="12.75">
      <c r="A328" s="36">
        <v>66099</v>
      </c>
      <c r="B328" s="37" t="s">
        <v>281</v>
      </c>
      <c r="C328" s="78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60"/>
      <c r="BU328" s="56"/>
      <c r="BV328" s="60"/>
      <c r="BW328" s="60"/>
      <c r="BX328" s="60"/>
      <c r="BY328" s="60"/>
      <c r="BZ328" s="60"/>
      <c r="CA328" s="60"/>
      <c r="CB328" s="60"/>
      <c r="CC328" s="60"/>
      <c r="CD328" s="74"/>
    </row>
    <row r="329" spans="1:82" ht="12.75">
      <c r="A329" s="28">
        <v>661</v>
      </c>
      <c r="B329" s="29" t="s">
        <v>117</v>
      </c>
      <c r="C329" s="30">
        <f>C330+C331+C332+C333+C334+C335+C336+C337</f>
        <v>554003.62</v>
      </c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7"/>
      <c r="BU329" s="56"/>
      <c r="BV329" s="57"/>
      <c r="BW329" s="57"/>
      <c r="BX329" s="57"/>
      <c r="BY329" s="57"/>
      <c r="BZ329" s="57"/>
      <c r="CA329" s="57"/>
      <c r="CB329" s="57"/>
      <c r="CC329" s="57"/>
      <c r="CD329" s="74"/>
    </row>
    <row r="330" spans="1:82" ht="12.75">
      <c r="A330" s="36">
        <v>66101</v>
      </c>
      <c r="B330" s="37" t="s">
        <v>108</v>
      </c>
      <c r="C330" s="78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60"/>
      <c r="BU330" s="56"/>
      <c r="BV330" s="60"/>
      <c r="BW330" s="60"/>
      <c r="BX330" s="60"/>
      <c r="BY330" s="60"/>
      <c r="BZ330" s="60"/>
      <c r="CA330" s="60"/>
      <c r="CB330" s="60"/>
      <c r="CC330" s="60"/>
      <c r="CD330" s="74"/>
    </row>
    <row r="331" spans="1:82" ht="12.75">
      <c r="A331" s="36">
        <v>66102</v>
      </c>
      <c r="B331" s="37" t="s">
        <v>109</v>
      </c>
      <c r="C331" s="78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60"/>
      <c r="BU331" s="56"/>
      <c r="BV331" s="60"/>
      <c r="BW331" s="60"/>
      <c r="BX331" s="60"/>
      <c r="BY331" s="60"/>
      <c r="BZ331" s="60"/>
      <c r="CA331" s="60"/>
      <c r="CB331" s="60"/>
      <c r="CC331" s="60"/>
      <c r="CD331" s="74"/>
    </row>
    <row r="332" spans="1:82" ht="12.75">
      <c r="A332" s="36">
        <v>66103</v>
      </c>
      <c r="B332" s="37" t="s">
        <v>110</v>
      </c>
      <c r="C332" s="78">
        <v>554003.62</v>
      </c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8"/>
      <c r="BU332" s="56"/>
      <c r="BV332" s="58"/>
      <c r="BW332" s="58"/>
      <c r="BX332" s="58"/>
      <c r="BY332" s="58"/>
      <c r="BZ332" s="58"/>
      <c r="CA332" s="58"/>
      <c r="CB332" s="58"/>
      <c r="CC332" s="58"/>
      <c r="CD332" s="74"/>
    </row>
    <row r="333" spans="1:82" ht="12.75">
      <c r="A333" s="36">
        <v>66104</v>
      </c>
      <c r="B333" s="37" t="s">
        <v>111</v>
      </c>
      <c r="C333" s="78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7"/>
      <c r="BU333" s="56"/>
      <c r="BV333" s="57"/>
      <c r="BW333" s="57"/>
      <c r="BX333" s="57"/>
      <c r="BY333" s="57"/>
      <c r="BZ333" s="57"/>
      <c r="CA333" s="57"/>
      <c r="CB333" s="57"/>
      <c r="CC333" s="57"/>
      <c r="CD333" s="74"/>
    </row>
    <row r="334" spans="1:82" ht="12.75">
      <c r="A334" s="36">
        <v>66105</v>
      </c>
      <c r="B334" s="37" t="s">
        <v>118</v>
      </c>
      <c r="C334" s="78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60"/>
      <c r="BU334" s="56"/>
      <c r="BV334" s="60"/>
      <c r="BW334" s="60"/>
      <c r="BX334" s="60"/>
      <c r="BY334" s="60"/>
      <c r="BZ334" s="60"/>
      <c r="CA334" s="60"/>
      <c r="CB334" s="60"/>
      <c r="CC334" s="60"/>
      <c r="CD334" s="74"/>
    </row>
    <row r="335" spans="1:82" ht="12.75">
      <c r="A335" s="36">
        <v>66106</v>
      </c>
      <c r="B335" s="37" t="s">
        <v>113</v>
      </c>
      <c r="C335" s="78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60"/>
      <c r="BU335" s="56"/>
      <c r="BV335" s="60"/>
      <c r="BW335" s="60"/>
      <c r="BX335" s="60"/>
      <c r="BY335" s="60"/>
      <c r="BZ335" s="60"/>
      <c r="CA335" s="60"/>
      <c r="CB335" s="60"/>
      <c r="CC335" s="60"/>
      <c r="CD335" s="74"/>
    </row>
    <row r="336" spans="1:82" ht="12.75">
      <c r="A336" s="36">
        <v>66107</v>
      </c>
      <c r="B336" s="37" t="s">
        <v>282</v>
      </c>
      <c r="C336" s="78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7"/>
      <c r="BU336" s="56"/>
      <c r="BV336" s="57"/>
      <c r="BW336" s="57"/>
      <c r="BX336" s="57"/>
      <c r="BY336" s="57"/>
      <c r="BZ336" s="57"/>
      <c r="CA336" s="57"/>
      <c r="CB336" s="57"/>
      <c r="CC336" s="57"/>
      <c r="CD336" s="74"/>
    </row>
    <row r="337" spans="1:82" ht="12.75">
      <c r="A337" s="36">
        <v>66199</v>
      </c>
      <c r="B337" s="37" t="s">
        <v>281</v>
      </c>
      <c r="C337" s="78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60"/>
      <c r="BU337" s="56"/>
      <c r="BV337" s="60"/>
      <c r="BW337" s="60"/>
      <c r="BX337" s="60"/>
      <c r="BY337" s="60"/>
      <c r="BZ337" s="60"/>
      <c r="CA337" s="60"/>
      <c r="CB337" s="60"/>
      <c r="CC337" s="60"/>
      <c r="CD337" s="74"/>
    </row>
    <row r="338" spans="1:82" ht="12.75">
      <c r="A338" s="28">
        <v>662</v>
      </c>
      <c r="B338" s="29" t="s">
        <v>119</v>
      </c>
      <c r="C338" s="30">
        <f>C339+C340+C341+C342+C343+C344+C345+C346</f>
        <v>586915.3400000001</v>
      </c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60"/>
      <c r="BU338" s="56"/>
      <c r="BV338" s="60"/>
      <c r="BW338" s="60"/>
      <c r="BX338" s="60"/>
      <c r="BY338" s="60"/>
      <c r="BZ338" s="60"/>
      <c r="CA338" s="60"/>
      <c r="CB338" s="60"/>
      <c r="CC338" s="60"/>
      <c r="CD338" s="74"/>
    </row>
    <row r="339" spans="1:82" ht="12.75">
      <c r="A339" s="36">
        <v>66201</v>
      </c>
      <c r="B339" s="37" t="s">
        <v>182</v>
      </c>
      <c r="C339" s="78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7"/>
      <c r="BU339" s="56"/>
      <c r="BV339" s="57"/>
      <c r="BW339" s="57"/>
      <c r="BX339" s="57"/>
      <c r="BY339" s="57"/>
      <c r="BZ339" s="57"/>
      <c r="CA339" s="57"/>
      <c r="CB339" s="57"/>
      <c r="CC339" s="57"/>
      <c r="CD339" s="74"/>
    </row>
    <row r="340" spans="1:82" ht="12.75">
      <c r="A340" s="36">
        <v>66202</v>
      </c>
      <c r="B340" s="37" t="s">
        <v>109</v>
      </c>
      <c r="C340" s="78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60"/>
      <c r="BU340" s="56"/>
      <c r="BV340" s="60"/>
      <c r="BW340" s="60"/>
      <c r="BX340" s="60"/>
      <c r="BY340" s="60"/>
      <c r="BZ340" s="60"/>
      <c r="CA340" s="60"/>
      <c r="CB340" s="60"/>
      <c r="CC340" s="60"/>
      <c r="CD340" s="74"/>
    </row>
    <row r="341" spans="1:82" ht="12.75">
      <c r="A341" s="36">
        <v>66203</v>
      </c>
      <c r="B341" s="37" t="s">
        <v>110</v>
      </c>
      <c r="C341" s="78">
        <v>599723.31</v>
      </c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60"/>
      <c r="BU341" s="56"/>
      <c r="BV341" s="60"/>
      <c r="BW341" s="60"/>
      <c r="BX341" s="60"/>
      <c r="BY341" s="60"/>
      <c r="BZ341" s="60"/>
      <c r="CA341" s="60"/>
      <c r="CB341" s="60"/>
      <c r="CC341" s="60"/>
      <c r="CD341" s="74"/>
    </row>
    <row r="342" spans="1:82" ht="12.75">
      <c r="A342" s="36">
        <v>66204</v>
      </c>
      <c r="B342" s="37" t="s">
        <v>111</v>
      </c>
      <c r="C342" s="78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8"/>
      <c r="BU342" s="56"/>
      <c r="BV342" s="58"/>
      <c r="BW342" s="58"/>
      <c r="BX342" s="58"/>
      <c r="BY342" s="58"/>
      <c r="BZ342" s="58"/>
      <c r="CA342" s="58"/>
      <c r="CB342" s="58"/>
      <c r="CC342" s="58"/>
      <c r="CD342" s="74"/>
    </row>
    <row r="343" spans="1:82" ht="12.75">
      <c r="A343" s="36">
        <v>66205</v>
      </c>
      <c r="B343" s="37" t="s">
        <v>118</v>
      </c>
      <c r="C343" s="78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7"/>
      <c r="BU343" s="56"/>
      <c r="BV343" s="57"/>
      <c r="BW343" s="57"/>
      <c r="BX343" s="57"/>
      <c r="BY343" s="57"/>
      <c r="BZ343" s="57"/>
      <c r="CA343" s="57"/>
      <c r="CB343" s="57"/>
      <c r="CC343" s="57"/>
      <c r="CD343" s="74"/>
    </row>
    <row r="344" spans="1:82" ht="12.75">
      <c r="A344" s="36">
        <v>66206</v>
      </c>
      <c r="B344" s="37" t="s">
        <v>113</v>
      </c>
      <c r="C344" s="78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7"/>
      <c r="BU344" s="56"/>
      <c r="BV344" s="57"/>
      <c r="BW344" s="57"/>
      <c r="BX344" s="57"/>
      <c r="BY344" s="57"/>
      <c r="BZ344" s="57"/>
      <c r="CA344" s="57"/>
      <c r="CB344" s="57"/>
      <c r="CC344" s="57"/>
      <c r="CD344" s="74"/>
    </row>
    <row r="345" spans="1:82" ht="12.75">
      <c r="A345" s="36">
        <v>66207</v>
      </c>
      <c r="B345" s="37" t="s">
        <v>114</v>
      </c>
      <c r="C345" s="78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7"/>
      <c r="BU345" s="56"/>
      <c r="BV345" s="57"/>
      <c r="BW345" s="57"/>
      <c r="BX345" s="57"/>
      <c r="BY345" s="57"/>
      <c r="BZ345" s="57"/>
      <c r="CA345" s="57"/>
      <c r="CB345" s="57"/>
      <c r="CC345" s="57"/>
      <c r="CD345" s="74"/>
    </row>
    <row r="346" spans="1:82" ht="12.75">
      <c r="A346" s="36">
        <v>66299</v>
      </c>
      <c r="B346" s="37" t="s">
        <v>281</v>
      </c>
      <c r="C346" s="78">
        <v>-12807.97</v>
      </c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7"/>
      <c r="BU346" s="56"/>
      <c r="BV346" s="57"/>
      <c r="BW346" s="57"/>
      <c r="BX346" s="57"/>
      <c r="BY346" s="57"/>
      <c r="BZ346" s="57"/>
      <c r="CA346" s="57"/>
      <c r="CB346" s="57"/>
      <c r="CC346" s="57"/>
      <c r="CD346" s="74"/>
    </row>
    <row r="347" spans="1:82" ht="12.75">
      <c r="A347" s="28">
        <v>663</v>
      </c>
      <c r="B347" s="29" t="s">
        <v>185</v>
      </c>
      <c r="C347" s="77">
        <v>458004</v>
      </c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7"/>
      <c r="BU347" s="56"/>
      <c r="BV347" s="57"/>
      <c r="BW347" s="57"/>
      <c r="BX347" s="57"/>
      <c r="BY347" s="57"/>
      <c r="BZ347" s="57"/>
      <c r="CA347" s="57"/>
      <c r="CB347" s="57"/>
      <c r="CC347" s="57"/>
      <c r="CD347" s="74"/>
    </row>
    <row r="348" spans="1:82" ht="12.75">
      <c r="A348" s="28">
        <v>664</v>
      </c>
      <c r="B348" s="29" t="s">
        <v>122</v>
      </c>
      <c r="C348" s="30">
        <f>C349+C350</f>
        <v>0</v>
      </c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7"/>
      <c r="BU348" s="56"/>
      <c r="BV348" s="57"/>
      <c r="BW348" s="57"/>
      <c r="BX348" s="57"/>
      <c r="BY348" s="57"/>
      <c r="BZ348" s="57"/>
      <c r="CA348" s="57"/>
      <c r="CB348" s="57"/>
      <c r="CC348" s="57"/>
      <c r="CD348" s="74"/>
    </row>
    <row r="349" spans="1:82" ht="12.75">
      <c r="A349" s="36">
        <v>66401</v>
      </c>
      <c r="B349" s="37" t="s">
        <v>123</v>
      </c>
      <c r="C349" s="78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7"/>
      <c r="BU349" s="56"/>
      <c r="BV349" s="57"/>
      <c r="BW349" s="57"/>
      <c r="BX349" s="57"/>
      <c r="BY349" s="57"/>
      <c r="BZ349" s="57"/>
      <c r="CA349" s="57"/>
      <c r="CB349" s="57"/>
      <c r="CC349" s="57"/>
      <c r="CD349" s="74"/>
    </row>
    <row r="350" spans="1:82" ht="12.75">
      <c r="A350" s="36">
        <v>66402</v>
      </c>
      <c r="B350" s="37" t="s">
        <v>124</v>
      </c>
      <c r="C350" s="78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7"/>
      <c r="BU350" s="56"/>
      <c r="BV350" s="57"/>
      <c r="BW350" s="57"/>
      <c r="BX350" s="57"/>
      <c r="BY350" s="57"/>
      <c r="BZ350" s="57"/>
      <c r="CA350" s="57"/>
      <c r="CB350" s="57"/>
      <c r="CC350" s="57"/>
      <c r="CD350" s="74"/>
    </row>
    <row r="351" spans="1:82" ht="12.75">
      <c r="A351" s="28">
        <v>665</v>
      </c>
      <c r="B351" s="29" t="s">
        <v>125</v>
      </c>
      <c r="C351" s="30">
        <f>C352+C353</f>
        <v>0</v>
      </c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8"/>
      <c r="BU351" s="56"/>
      <c r="BV351" s="58"/>
      <c r="BW351" s="58"/>
      <c r="BX351" s="58"/>
      <c r="BY351" s="58"/>
      <c r="BZ351" s="58"/>
      <c r="CA351" s="58"/>
      <c r="CB351" s="58"/>
      <c r="CC351" s="58"/>
      <c r="CD351" s="74"/>
    </row>
    <row r="352" spans="1:82" ht="12.75">
      <c r="A352" s="36">
        <v>66501</v>
      </c>
      <c r="B352" s="37" t="s">
        <v>123</v>
      </c>
      <c r="C352" s="78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7"/>
      <c r="BU352" s="56"/>
      <c r="BV352" s="57"/>
      <c r="BW352" s="57"/>
      <c r="BX352" s="57"/>
      <c r="BY352" s="57"/>
      <c r="BZ352" s="57"/>
      <c r="CA352" s="57"/>
      <c r="CB352" s="57"/>
      <c r="CC352" s="57"/>
      <c r="CD352" s="74"/>
    </row>
    <row r="353" spans="1:82" ht="12.75">
      <c r="A353" s="36">
        <v>66502</v>
      </c>
      <c r="B353" s="37" t="s">
        <v>124</v>
      </c>
      <c r="C353" s="78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7"/>
      <c r="BU353" s="56"/>
      <c r="BV353" s="57"/>
      <c r="BW353" s="57"/>
      <c r="BX353" s="57"/>
      <c r="BY353" s="57"/>
      <c r="BZ353" s="57"/>
      <c r="CA353" s="57"/>
      <c r="CB353" s="57"/>
      <c r="CC353" s="57"/>
      <c r="CD353" s="74"/>
    </row>
    <row r="354" spans="1:82" ht="12.75">
      <c r="A354" s="28">
        <v>666</v>
      </c>
      <c r="B354" s="29" t="s">
        <v>126</v>
      </c>
      <c r="C354" s="30">
        <f>C355+C356+C357</f>
        <v>0</v>
      </c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7"/>
      <c r="BU354" s="56"/>
      <c r="BV354" s="57"/>
      <c r="BW354" s="57"/>
      <c r="BX354" s="57"/>
      <c r="BY354" s="57"/>
      <c r="BZ354" s="57"/>
      <c r="CA354" s="57"/>
      <c r="CB354" s="57"/>
      <c r="CC354" s="57"/>
      <c r="CD354" s="74"/>
    </row>
    <row r="355" spans="1:82" ht="12.75">
      <c r="A355" s="36">
        <v>66601</v>
      </c>
      <c r="B355" s="37" t="s">
        <v>127</v>
      </c>
      <c r="C355" s="78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7"/>
      <c r="BU355" s="56"/>
      <c r="BV355" s="57"/>
      <c r="BW355" s="57"/>
      <c r="BX355" s="57"/>
      <c r="BY355" s="57"/>
      <c r="BZ355" s="57"/>
      <c r="CA355" s="57"/>
      <c r="CB355" s="57"/>
      <c r="CC355" s="57"/>
      <c r="CD355" s="74"/>
    </row>
    <row r="356" spans="1:82" ht="12.75">
      <c r="A356" s="36">
        <v>66602</v>
      </c>
      <c r="B356" s="37" t="s">
        <v>128</v>
      </c>
      <c r="C356" s="78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7"/>
      <c r="BU356" s="56"/>
      <c r="BV356" s="57"/>
      <c r="BW356" s="57"/>
      <c r="BX356" s="57"/>
      <c r="BY356" s="57"/>
      <c r="BZ356" s="57"/>
      <c r="CA356" s="57"/>
      <c r="CB356" s="57"/>
      <c r="CC356" s="57"/>
      <c r="CD356" s="74"/>
    </row>
    <row r="357" spans="1:82" ht="12.75">
      <c r="A357" s="36">
        <v>66603</v>
      </c>
      <c r="B357" s="37" t="s">
        <v>186</v>
      </c>
      <c r="C357" s="78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8"/>
      <c r="BU357" s="56"/>
      <c r="BV357" s="58"/>
      <c r="BW357" s="58"/>
      <c r="BX357" s="58"/>
      <c r="BY357" s="58"/>
      <c r="BZ357" s="58"/>
      <c r="CA357" s="58"/>
      <c r="CB357" s="58"/>
      <c r="CC357" s="58"/>
      <c r="CD357" s="74"/>
    </row>
    <row r="358" spans="1:82" ht="12.75">
      <c r="A358" s="28">
        <v>667</v>
      </c>
      <c r="B358" s="29" t="s">
        <v>130</v>
      </c>
      <c r="C358" s="78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8"/>
      <c r="BU358" s="56"/>
      <c r="BV358" s="58"/>
      <c r="BW358" s="58"/>
      <c r="BX358" s="58"/>
      <c r="BY358" s="58"/>
      <c r="BZ358" s="58"/>
      <c r="CA358" s="58"/>
      <c r="CB358" s="58"/>
      <c r="CC358" s="58"/>
      <c r="CD358" s="74"/>
    </row>
    <row r="359" spans="1:82" ht="12.75">
      <c r="A359" s="28">
        <v>668</v>
      </c>
      <c r="B359" s="29" t="s">
        <v>131</v>
      </c>
      <c r="C359" s="30">
        <f>C360+C361+C362</f>
        <v>0</v>
      </c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7"/>
      <c r="BU359" s="56"/>
      <c r="BV359" s="57"/>
      <c r="BW359" s="57"/>
      <c r="BX359" s="57"/>
      <c r="BY359" s="57"/>
      <c r="BZ359" s="57"/>
      <c r="CA359" s="57"/>
      <c r="CB359" s="57"/>
      <c r="CC359" s="57"/>
      <c r="CD359" s="74"/>
    </row>
    <row r="360" spans="1:82" ht="12.75">
      <c r="A360" s="36">
        <v>66801</v>
      </c>
      <c r="B360" s="37" t="s">
        <v>132</v>
      </c>
      <c r="C360" s="78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60"/>
      <c r="BU360" s="56"/>
      <c r="BV360" s="60"/>
      <c r="BW360" s="60"/>
      <c r="BX360" s="60"/>
      <c r="BY360" s="60"/>
      <c r="BZ360" s="60"/>
      <c r="CA360" s="60"/>
      <c r="CB360" s="60"/>
      <c r="CC360" s="60"/>
      <c r="CD360" s="74"/>
    </row>
    <row r="361" spans="1:82" ht="12.75">
      <c r="A361" s="36">
        <v>66802</v>
      </c>
      <c r="B361" s="37" t="s">
        <v>133</v>
      </c>
      <c r="C361" s="78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60"/>
      <c r="BU361" s="56"/>
      <c r="BV361" s="60"/>
      <c r="BW361" s="60"/>
      <c r="BX361" s="60"/>
      <c r="BY361" s="60"/>
      <c r="BZ361" s="60"/>
      <c r="CA361" s="60"/>
      <c r="CB361" s="60"/>
      <c r="CC361" s="60"/>
      <c r="CD361" s="74"/>
    </row>
    <row r="362" spans="1:82" ht="12.75">
      <c r="A362" s="36">
        <v>66803</v>
      </c>
      <c r="B362" s="37" t="s">
        <v>186</v>
      </c>
      <c r="C362" s="78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60"/>
      <c r="BU362" s="56"/>
      <c r="BV362" s="60"/>
      <c r="BW362" s="60"/>
      <c r="BX362" s="60"/>
      <c r="BY362" s="60"/>
      <c r="BZ362" s="60"/>
      <c r="CA362" s="60"/>
      <c r="CB362" s="60"/>
      <c r="CC362" s="60"/>
      <c r="CD362" s="74"/>
    </row>
    <row r="363" spans="1:82" ht="12.75">
      <c r="A363" s="28">
        <v>669</v>
      </c>
      <c r="B363" s="29" t="s">
        <v>283</v>
      </c>
      <c r="C363" s="30">
        <f>C364+C374+C383+C392+C393+C396+C399+C403+C404</f>
        <v>0</v>
      </c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60"/>
      <c r="BU363" s="56"/>
      <c r="BV363" s="60"/>
      <c r="BW363" s="60"/>
      <c r="BX363" s="60"/>
      <c r="BY363" s="60"/>
      <c r="BZ363" s="60"/>
      <c r="CA363" s="60"/>
      <c r="CB363" s="60"/>
      <c r="CC363" s="60"/>
      <c r="CD363" s="74"/>
    </row>
    <row r="364" spans="1:82" ht="12.75">
      <c r="A364" s="36">
        <v>66901</v>
      </c>
      <c r="B364" s="37" t="s">
        <v>107</v>
      </c>
      <c r="C364" s="38">
        <f>C365+C366+C367+C368+C369+C370+C371+C372+C373</f>
        <v>0</v>
      </c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60"/>
      <c r="BU364" s="56"/>
      <c r="BV364" s="60"/>
      <c r="BW364" s="60"/>
      <c r="BX364" s="60"/>
      <c r="BY364" s="60"/>
      <c r="BZ364" s="60"/>
      <c r="CA364" s="60"/>
      <c r="CB364" s="60"/>
      <c r="CC364" s="60"/>
      <c r="CD364" s="74"/>
    </row>
    <row r="365" spans="1:82" ht="12.75">
      <c r="A365" s="44">
        <v>669011</v>
      </c>
      <c r="B365" s="45" t="s">
        <v>182</v>
      </c>
      <c r="C365" s="79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60"/>
      <c r="BU365" s="56"/>
      <c r="BV365" s="60"/>
      <c r="BW365" s="60"/>
      <c r="BX365" s="60"/>
      <c r="BY365" s="60"/>
      <c r="BZ365" s="60"/>
      <c r="CA365" s="60"/>
      <c r="CB365" s="60"/>
      <c r="CC365" s="60"/>
      <c r="CD365" s="74"/>
    </row>
    <row r="366" spans="1:82" ht="12.75">
      <c r="A366" s="44">
        <v>669012</v>
      </c>
      <c r="B366" s="45" t="s">
        <v>109</v>
      </c>
      <c r="C366" s="79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60"/>
      <c r="BU366" s="56"/>
      <c r="BV366" s="60"/>
      <c r="BW366" s="60"/>
      <c r="BX366" s="60"/>
      <c r="BY366" s="60"/>
      <c r="BZ366" s="60"/>
      <c r="CA366" s="60"/>
      <c r="CB366" s="60"/>
      <c r="CC366" s="60"/>
      <c r="CD366" s="74"/>
    </row>
    <row r="367" spans="1:82" ht="12.75">
      <c r="A367" s="44">
        <v>669013</v>
      </c>
      <c r="B367" s="45" t="s">
        <v>110</v>
      </c>
      <c r="C367" s="79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60"/>
      <c r="BU367" s="56"/>
      <c r="BV367" s="60"/>
      <c r="BW367" s="60"/>
      <c r="BX367" s="60"/>
      <c r="BY367" s="60"/>
      <c r="BZ367" s="60"/>
      <c r="CA367" s="60"/>
      <c r="CB367" s="60"/>
      <c r="CC367" s="60"/>
      <c r="CD367" s="74"/>
    </row>
    <row r="368" spans="1:82" ht="12.75">
      <c r="A368" s="44">
        <v>669014</v>
      </c>
      <c r="B368" s="45" t="s">
        <v>111</v>
      </c>
      <c r="C368" s="79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60"/>
      <c r="BU368" s="56"/>
      <c r="BV368" s="60"/>
      <c r="BW368" s="60"/>
      <c r="BX368" s="60"/>
      <c r="BY368" s="60"/>
      <c r="BZ368" s="60"/>
      <c r="CA368" s="60"/>
      <c r="CB368" s="60"/>
      <c r="CC368" s="60"/>
      <c r="CD368" s="74"/>
    </row>
    <row r="369" spans="1:82" ht="12.75">
      <c r="A369" s="44">
        <v>669015</v>
      </c>
      <c r="B369" s="45" t="s">
        <v>112</v>
      </c>
      <c r="C369" s="79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7"/>
      <c r="BU369" s="56"/>
      <c r="BV369" s="57"/>
      <c r="BW369" s="57"/>
      <c r="BX369" s="57"/>
      <c r="BY369" s="57"/>
      <c r="BZ369" s="57"/>
      <c r="CA369" s="57"/>
      <c r="CB369" s="57"/>
      <c r="CC369" s="57"/>
      <c r="CD369" s="74"/>
    </row>
    <row r="370" spans="1:82" ht="12.75">
      <c r="A370" s="44">
        <v>669056</v>
      </c>
      <c r="B370" s="45" t="s">
        <v>113</v>
      </c>
      <c r="C370" s="79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60"/>
      <c r="BU370" s="56"/>
      <c r="BV370" s="60"/>
      <c r="BW370" s="60"/>
      <c r="BX370" s="60"/>
      <c r="BY370" s="60"/>
      <c r="BZ370" s="60"/>
      <c r="CA370" s="60"/>
      <c r="CB370" s="60"/>
      <c r="CC370" s="60"/>
      <c r="CD370" s="74"/>
    </row>
    <row r="371" spans="1:82" ht="12.75">
      <c r="A371" s="44">
        <v>669017</v>
      </c>
      <c r="B371" s="45" t="s">
        <v>284</v>
      </c>
      <c r="C371" s="79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60"/>
      <c r="BU371" s="56"/>
      <c r="BV371" s="60"/>
      <c r="BW371" s="60"/>
      <c r="BX371" s="60"/>
      <c r="BY371" s="60"/>
      <c r="BZ371" s="60"/>
      <c r="CA371" s="60"/>
      <c r="CB371" s="60"/>
      <c r="CC371" s="60"/>
      <c r="CD371" s="74"/>
    </row>
    <row r="372" spans="1:82" ht="12.75">
      <c r="A372" s="44">
        <v>669018</v>
      </c>
      <c r="B372" s="45" t="s">
        <v>280</v>
      </c>
      <c r="C372" s="79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60"/>
      <c r="BU372" s="56"/>
      <c r="BV372" s="60"/>
      <c r="BW372" s="60"/>
      <c r="BX372" s="60"/>
      <c r="BY372" s="60"/>
      <c r="BZ372" s="60"/>
      <c r="CA372" s="60"/>
      <c r="CB372" s="60"/>
      <c r="CC372" s="60"/>
      <c r="CD372" s="74"/>
    </row>
    <row r="373" spans="1:82" ht="12.75">
      <c r="A373" s="44">
        <v>669019</v>
      </c>
      <c r="B373" s="45" t="s">
        <v>116</v>
      </c>
      <c r="C373" s="79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60"/>
      <c r="BU373" s="56"/>
      <c r="BV373" s="60"/>
      <c r="BW373" s="60"/>
      <c r="BX373" s="60"/>
      <c r="BY373" s="60"/>
      <c r="BZ373" s="60"/>
      <c r="CA373" s="60"/>
      <c r="CB373" s="60"/>
      <c r="CC373" s="60"/>
      <c r="CD373" s="74"/>
    </row>
    <row r="374" spans="1:82" ht="12.75">
      <c r="A374" s="36">
        <v>66902</v>
      </c>
      <c r="B374" s="37" t="s">
        <v>117</v>
      </c>
      <c r="C374" s="38">
        <f>C375+C376+C377+C378+C379+C380+C381+C382</f>
        <v>0</v>
      </c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60"/>
      <c r="BU374" s="56"/>
      <c r="BV374" s="60"/>
      <c r="BW374" s="60"/>
      <c r="BX374" s="60"/>
      <c r="BY374" s="60"/>
      <c r="BZ374" s="60"/>
      <c r="CA374" s="60"/>
      <c r="CB374" s="60"/>
      <c r="CC374" s="60"/>
      <c r="CD374" s="74"/>
    </row>
    <row r="375" spans="1:82" ht="12.75">
      <c r="A375" s="44">
        <v>669021</v>
      </c>
      <c r="B375" s="45" t="s">
        <v>182</v>
      </c>
      <c r="C375" s="79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60"/>
      <c r="BU375" s="56"/>
      <c r="BV375" s="60"/>
      <c r="BW375" s="60"/>
      <c r="BX375" s="60"/>
      <c r="BY375" s="60"/>
      <c r="BZ375" s="60"/>
      <c r="CA375" s="60"/>
      <c r="CB375" s="60"/>
      <c r="CC375" s="60"/>
      <c r="CD375" s="74"/>
    </row>
    <row r="376" spans="1:82" ht="12.75">
      <c r="A376" s="44">
        <v>669022</v>
      </c>
      <c r="B376" s="45" t="s">
        <v>285</v>
      </c>
      <c r="C376" s="79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60"/>
      <c r="BU376" s="56"/>
      <c r="BV376" s="60"/>
      <c r="BW376" s="60"/>
      <c r="BX376" s="60"/>
      <c r="BY376" s="60"/>
      <c r="BZ376" s="60"/>
      <c r="CA376" s="60"/>
      <c r="CB376" s="60"/>
      <c r="CC376" s="60"/>
      <c r="CD376" s="74"/>
    </row>
    <row r="377" spans="1:82" ht="12.75">
      <c r="A377" s="44">
        <v>669023</v>
      </c>
      <c r="B377" s="45" t="s">
        <v>286</v>
      </c>
      <c r="C377" s="79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60"/>
      <c r="BU377" s="56"/>
      <c r="BV377" s="60"/>
      <c r="BW377" s="60"/>
      <c r="BX377" s="60"/>
      <c r="BY377" s="60"/>
      <c r="BZ377" s="60"/>
      <c r="CA377" s="60"/>
      <c r="CB377" s="60"/>
      <c r="CC377" s="60"/>
      <c r="CD377" s="74"/>
    </row>
    <row r="378" spans="1:82" ht="12.75">
      <c r="A378" s="44">
        <v>669024</v>
      </c>
      <c r="B378" s="45" t="s">
        <v>111</v>
      </c>
      <c r="C378" s="79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7"/>
      <c r="BU378" s="56"/>
      <c r="BV378" s="57"/>
      <c r="BW378" s="57"/>
      <c r="BX378" s="57"/>
      <c r="BY378" s="57"/>
      <c r="BZ378" s="57"/>
      <c r="CA378" s="57"/>
      <c r="CB378" s="57"/>
      <c r="CC378" s="57"/>
      <c r="CD378" s="74"/>
    </row>
    <row r="379" spans="1:82" ht="12.75">
      <c r="A379" s="44">
        <v>669025</v>
      </c>
      <c r="B379" s="45" t="s">
        <v>287</v>
      </c>
      <c r="C379" s="79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60"/>
      <c r="BU379" s="56"/>
      <c r="BV379" s="60"/>
      <c r="BW379" s="60"/>
      <c r="BX379" s="60"/>
      <c r="BY379" s="60"/>
      <c r="BZ379" s="60"/>
      <c r="CA379" s="60"/>
      <c r="CB379" s="60"/>
      <c r="CC379" s="60"/>
      <c r="CD379" s="74"/>
    </row>
    <row r="380" spans="1:82" ht="12.75">
      <c r="A380" s="44">
        <v>669026</v>
      </c>
      <c r="B380" s="45" t="s">
        <v>113</v>
      </c>
      <c r="C380" s="79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60"/>
      <c r="BU380" s="56"/>
      <c r="BV380" s="60"/>
      <c r="BW380" s="60"/>
      <c r="BX380" s="60"/>
      <c r="BY380" s="60"/>
      <c r="BZ380" s="60"/>
      <c r="CA380" s="60"/>
      <c r="CB380" s="60"/>
      <c r="CC380" s="60"/>
      <c r="CD380" s="74"/>
    </row>
    <row r="381" spans="1:82" ht="12.75">
      <c r="A381" s="44">
        <v>669027</v>
      </c>
      <c r="B381" s="45" t="s">
        <v>184</v>
      </c>
      <c r="C381" s="79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60"/>
      <c r="BU381" s="56"/>
      <c r="BV381" s="60"/>
      <c r="BW381" s="60"/>
      <c r="BX381" s="60"/>
      <c r="BY381" s="60"/>
      <c r="BZ381" s="60"/>
      <c r="CA381" s="60"/>
      <c r="CB381" s="60"/>
      <c r="CC381" s="60"/>
      <c r="CD381" s="74"/>
    </row>
    <row r="382" spans="1:82" ht="12.75">
      <c r="A382" s="44">
        <v>669029</v>
      </c>
      <c r="B382" s="45" t="s">
        <v>281</v>
      </c>
      <c r="C382" s="79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60"/>
      <c r="BU382" s="56"/>
      <c r="BV382" s="60"/>
      <c r="BW382" s="60"/>
      <c r="BX382" s="60"/>
      <c r="BY382" s="60"/>
      <c r="BZ382" s="60"/>
      <c r="CA382" s="60"/>
      <c r="CB382" s="60"/>
      <c r="CC382" s="60"/>
      <c r="CD382" s="74"/>
    </row>
    <row r="383" spans="1:82" ht="12.75">
      <c r="A383" s="36">
        <v>66903</v>
      </c>
      <c r="B383" s="37" t="s">
        <v>119</v>
      </c>
      <c r="C383" s="38">
        <f>C384+C385+C386+C387+C388+C389+C390+C391</f>
        <v>0</v>
      </c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60"/>
      <c r="BU383" s="56"/>
      <c r="BV383" s="60"/>
      <c r="BW383" s="60"/>
      <c r="BX383" s="60"/>
      <c r="BY383" s="60"/>
      <c r="BZ383" s="60"/>
      <c r="CA383" s="60"/>
      <c r="CB383" s="60"/>
      <c r="CC383" s="60"/>
      <c r="CD383" s="74"/>
    </row>
    <row r="384" spans="1:82" ht="12.75">
      <c r="A384" s="44">
        <v>669031</v>
      </c>
      <c r="B384" s="45" t="s">
        <v>182</v>
      </c>
      <c r="C384" s="79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60"/>
      <c r="BU384" s="56"/>
      <c r="BV384" s="60"/>
      <c r="BW384" s="60"/>
      <c r="BX384" s="60"/>
      <c r="BY384" s="60"/>
      <c r="BZ384" s="60"/>
      <c r="CA384" s="60"/>
      <c r="CB384" s="60"/>
      <c r="CC384" s="60"/>
      <c r="CD384" s="74"/>
    </row>
    <row r="385" spans="1:82" ht="12.75">
      <c r="A385" s="44">
        <v>669032</v>
      </c>
      <c r="B385" s="45" t="s">
        <v>109</v>
      </c>
      <c r="C385" s="79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60"/>
      <c r="BU385" s="56"/>
      <c r="BV385" s="60"/>
      <c r="BW385" s="60"/>
      <c r="BX385" s="60"/>
      <c r="BY385" s="60"/>
      <c r="BZ385" s="60"/>
      <c r="CA385" s="60"/>
      <c r="CB385" s="60"/>
      <c r="CC385" s="60"/>
      <c r="CD385" s="74"/>
    </row>
    <row r="386" spans="1:82" ht="12.75">
      <c r="A386" s="44">
        <v>669033</v>
      </c>
      <c r="B386" s="45" t="s">
        <v>110</v>
      </c>
      <c r="C386" s="79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60"/>
      <c r="BU386" s="56"/>
      <c r="BV386" s="60"/>
      <c r="BW386" s="60"/>
      <c r="BX386" s="60"/>
      <c r="BY386" s="60"/>
      <c r="BZ386" s="60"/>
      <c r="CA386" s="60"/>
      <c r="CB386" s="60"/>
      <c r="CC386" s="60"/>
      <c r="CD386" s="74"/>
    </row>
    <row r="387" spans="1:82" ht="12.75">
      <c r="A387" s="44">
        <v>669034</v>
      </c>
      <c r="B387" s="45" t="s">
        <v>111</v>
      </c>
      <c r="C387" s="79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7"/>
      <c r="BU387" s="56"/>
      <c r="BV387" s="57"/>
      <c r="BW387" s="57"/>
      <c r="BX387" s="57"/>
      <c r="BY387" s="57"/>
      <c r="BZ387" s="57"/>
      <c r="CA387" s="57"/>
      <c r="CB387" s="57"/>
      <c r="CC387" s="57"/>
      <c r="CD387" s="74"/>
    </row>
    <row r="388" spans="1:82" ht="12.75">
      <c r="A388" s="44">
        <v>669035</v>
      </c>
      <c r="B388" s="45" t="s">
        <v>118</v>
      </c>
      <c r="C388" s="79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7"/>
      <c r="BU388" s="56"/>
      <c r="BV388" s="57"/>
      <c r="BW388" s="57"/>
      <c r="BX388" s="57"/>
      <c r="BY388" s="57"/>
      <c r="BZ388" s="57"/>
      <c r="CA388" s="57"/>
      <c r="CB388" s="57"/>
      <c r="CC388" s="57"/>
      <c r="CD388" s="74"/>
    </row>
    <row r="389" spans="1:82" ht="12.75">
      <c r="A389" s="44">
        <v>669036</v>
      </c>
      <c r="B389" s="45" t="s">
        <v>113</v>
      </c>
      <c r="C389" s="79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60"/>
      <c r="BU389" s="56"/>
      <c r="BV389" s="60"/>
      <c r="BW389" s="60"/>
      <c r="BX389" s="60"/>
      <c r="BY389" s="60"/>
      <c r="BZ389" s="60"/>
      <c r="CA389" s="60"/>
      <c r="CB389" s="60"/>
      <c r="CC389" s="60"/>
      <c r="CD389" s="74"/>
    </row>
    <row r="390" spans="1:82" ht="12.75">
      <c r="A390" s="44">
        <v>669037</v>
      </c>
      <c r="B390" s="45" t="s">
        <v>184</v>
      </c>
      <c r="C390" s="79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60"/>
      <c r="BU390" s="56"/>
      <c r="BV390" s="60"/>
      <c r="BW390" s="60"/>
      <c r="BX390" s="60"/>
      <c r="BY390" s="60"/>
      <c r="BZ390" s="60"/>
      <c r="CA390" s="60"/>
      <c r="CB390" s="60"/>
      <c r="CC390" s="60"/>
      <c r="CD390" s="74"/>
    </row>
    <row r="391" spans="1:82" ht="12.75">
      <c r="A391" s="44">
        <v>669039</v>
      </c>
      <c r="B391" s="45" t="s">
        <v>281</v>
      </c>
      <c r="C391" s="79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7"/>
      <c r="BU391" s="56"/>
      <c r="BV391" s="57"/>
      <c r="BW391" s="57"/>
      <c r="BX391" s="57"/>
      <c r="BY391" s="57"/>
      <c r="BZ391" s="57"/>
      <c r="CA391" s="57"/>
      <c r="CB391" s="57"/>
      <c r="CC391" s="57"/>
      <c r="CD391" s="74"/>
    </row>
    <row r="392" spans="1:82" ht="12.75">
      <c r="A392" s="36">
        <v>66904</v>
      </c>
      <c r="B392" s="37" t="s">
        <v>185</v>
      </c>
      <c r="C392" s="79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60"/>
      <c r="BU392" s="56"/>
      <c r="BV392" s="60"/>
      <c r="BW392" s="60"/>
      <c r="BX392" s="60"/>
      <c r="BY392" s="60"/>
      <c r="BZ392" s="60"/>
      <c r="CA392" s="60"/>
      <c r="CB392" s="60"/>
      <c r="CC392" s="60"/>
      <c r="CD392" s="74"/>
    </row>
    <row r="393" spans="1:82" ht="12.75">
      <c r="A393" s="36">
        <v>66905</v>
      </c>
      <c r="B393" s="37" t="s">
        <v>122</v>
      </c>
      <c r="C393" s="38">
        <f>C394+C395</f>
        <v>0</v>
      </c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60"/>
      <c r="BU393" s="56"/>
      <c r="BV393" s="60"/>
      <c r="BW393" s="60"/>
      <c r="BX393" s="60"/>
      <c r="BY393" s="60"/>
      <c r="BZ393" s="60"/>
      <c r="CA393" s="60"/>
      <c r="CB393" s="60"/>
      <c r="CC393" s="60"/>
      <c r="CD393" s="74"/>
    </row>
    <row r="394" spans="1:82" ht="12.75">
      <c r="A394" s="44">
        <v>669051</v>
      </c>
      <c r="B394" s="45" t="s">
        <v>123</v>
      </c>
      <c r="C394" s="79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7"/>
      <c r="BU394" s="56"/>
      <c r="BV394" s="57"/>
      <c r="BW394" s="57"/>
      <c r="BX394" s="57"/>
      <c r="BY394" s="57"/>
      <c r="BZ394" s="57"/>
      <c r="CA394" s="57"/>
      <c r="CB394" s="57"/>
      <c r="CC394" s="57"/>
      <c r="CD394" s="74"/>
    </row>
    <row r="395" spans="1:82" ht="12.75">
      <c r="A395" s="44">
        <v>669052</v>
      </c>
      <c r="B395" s="45" t="s">
        <v>124</v>
      </c>
      <c r="C395" s="79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60"/>
      <c r="BU395" s="56"/>
      <c r="BV395" s="60"/>
      <c r="BW395" s="60"/>
      <c r="BX395" s="60"/>
      <c r="BY395" s="60"/>
      <c r="BZ395" s="60"/>
      <c r="CA395" s="60"/>
      <c r="CB395" s="60"/>
      <c r="CC395" s="60"/>
      <c r="CD395" s="74"/>
    </row>
    <row r="396" spans="1:82" ht="12.75">
      <c r="A396" s="36">
        <v>66906</v>
      </c>
      <c r="B396" s="37" t="s">
        <v>288</v>
      </c>
      <c r="C396" s="38">
        <f>C397+C398</f>
        <v>0</v>
      </c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60"/>
      <c r="BU396" s="56"/>
      <c r="BV396" s="60"/>
      <c r="BW396" s="60"/>
      <c r="BX396" s="60"/>
      <c r="BY396" s="60"/>
      <c r="BZ396" s="60"/>
      <c r="CA396" s="60"/>
      <c r="CB396" s="60"/>
      <c r="CC396" s="60"/>
      <c r="CD396" s="74"/>
    </row>
    <row r="397" spans="1:82" ht="12.75">
      <c r="A397" s="44">
        <v>669061</v>
      </c>
      <c r="B397" s="45" t="s">
        <v>123</v>
      </c>
      <c r="C397" s="79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60"/>
      <c r="BU397" s="56"/>
      <c r="BV397" s="60"/>
      <c r="BW397" s="60"/>
      <c r="BX397" s="60"/>
      <c r="BY397" s="60"/>
      <c r="BZ397" s="60"/>
      <c r="CA397" s="60"/>
      <c r="CB397" s="60"/>
      <c r="CC397" s="60"/>
      <c r="CD397" s="74"/>
    </row>
    <row r="398" spans="1:82" ht="12.75">
      <c r="A398" s="44">
        <v>669062</v>
      </c>
      <c r="B398" s="45" t="s">
        <v>124</v>
      </c>
      <c r="C398" s="79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7"/>
      <c r="BU398" s="56"/>
      <c r="BV398" s="57"/>
      <c r="BW398" s="57"/>
      <c r="BX398" s="57"/>
      <c r="BY398" s="57"/>
      <c r="BZ398" s="57"/>
      <c r="CA398" s="57"/>
      <c r="CB398" s="57"/>
      <c r="CC398" s="57"/>
      <c r="CD398" s="74"/>
    </row>
    <row r="399" spans="1:82" ht="12.75">
      <c r="A399" s="36">
        <v>66907</v>
      </c>
      <c r="B399" s="37" t="s">
        <v>126</v>
      </c>
      <c r="C399" s="38">
        <f>C400+C401+C402</f>
        <v>0</v>
      </c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7"/>
      <c r="BU399" s="56"/>
      <c r="BV399" s="57"/>
      <c r="BW399" s="57"/>
      <c r="BX399" s="57"/>
      <c r="BY399" s="57"/>
      <c r="BZ399" s="57"/>
      <c r="CA399" s="57"/>
      <c r="CB399" s="57"/>
      <c r="CC399" s="57"/>
      <c r="CD399" s="74"/>
    </row>
    <row r="400" spans="1:82" ht="12.75">
      <c r="A400" s="44">
        <v>669071</v>
      </c>
      <c r="B400" s="45" t="s">
        <v>127</v>
      </c>
      <c r="C400" s="79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60"/>
      <c r="BU400" s="56"/>
      <c r="BV400" s="60"/>
      <c r="BW400" s="60"/>
      <c r="BX400" s="60"/>
      <c r="BY400" s="60"/>
      <c r="BZ400" s="60"/>
      <c r="CA400" s="60"/>
      <c r="CB400" s="60"/>
      <c r="CC400" s="60"/>
      <c r="CD400" s="74"/>
    </row>
    <row r="401" spans="1:82" ht="12.75">
      <c r="A401" s="44">
        <v>669072</v>
      </c>
      <c r="B401" s="45" t="s">
        <v>128</v>
      </c>
      <c r="C401" s="79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60"/>
      <c r="BU401" s="56"/>
      <c r="BV401" s="60"/>
      <c r="BW401" s="60"/>
      <c r="BX401" s="60"/>
      <c r="BY401" s="60"/>
      <c r="BZ401" s="60"/>
      <c r="CA401" s="60"/>
      <c r="CB401" s="60"/>
      <c r="CC401" s="60"/>
      <c r="CD401" s="74"/>
    </row>
    <row r="402" spans="1:82" ht="12.75">
      <c r="A402" s="44">
        <v>669073</v>
      </c>
      <c r="B402" s="45" t="s">
        <v>186</v>
      </c>
      <c r="C402" s="79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60"/>
      <c r="BU402" s="56"/>
      <c r="BV402" s="60"/>
      <c r="BW402" s="60"/>
      <c r="BX402" s="60"/>
      <c r="BY402" s="60"/>
      <c r="BZ402" s="60"/>
      <c r="CA402" s="60"/>
      <c r="CB402" s="60"/>
      <c r="CC402" s="60"/>
      <c r="CD402" s="74"/>
    </row>
    <row r="403" spans="1:82" ht="12.75">
      <c r="A403" s="36">
        <v>66908</v>
      </c>
      <c r="B403" s="37" t="s">
        <v>130</v>
      </c>
      <c r="C403" s="79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  <c r="CB403" s="56"/>
      <c r="CC403" s="56"/>
      <c r="CD403" s="74"/>
    </row>
    <row r="404" spans="1:82" ht="12.75">
      <c r="A404" s="36">
        <v>66999</v>
      </c>
      <c r="B404" s="37" t="s">
        <v>131</v>
      </c>
      <c r="C404" s="38">
        <f>C405+C406+C407</f>
        <v>0</v>
      </c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8"/>
      <c r="BU404" s="56"/>
      <c r="BV404" s="58"/>
      <c r="BW404" s="58"/>
      <c r="BX404" s="58"/>
      <c r="BY404" s="58"/>
      <c r="BZ404" s="58"/>
      <c r="CA404" s="58"/>
      <c r="CB404" s="58"/>
      <c r="CC404" s="58"/>
      <c r="CD404" s="74"/>
    </row>
    <row r="405" spans="1:82" ht="12.75">
      <c r="A405" s="44">
        <v>669991</v>
      </c>
      <c r="B405" s="45" t="s">
        <v>132</v>
      </c>
      <c r="C405" s="79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8"/>
      <c r="BU405" s="56"/>
      <c r="BV405" s="58"/>
      <c r="BW405" s="58"/>
      <c r="BX405" s="58"/>
      <c r="BY405" s="58"/>
      <c r="BZ405" s="58"/>
      <c r="CA405" s="58"/>
      <c r="CB405" s="58"/>
      <c r="CC405" s="58"/>
      <c r="CD405" s="74"/>
    </row>
    <row r="406" spans="1:82" ht="12.75">
      <c r="A406" s="44">
        <v>669992</v>
      </c>
      <c r="B406" s="45" t="s">
        <v>133</v>
      </c>
      <c r="C406" s="79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8"/>
      <c r="BU406" s="56"/>
      <c r="BV406" s="58"/>
      <c r="BW406" s="58"/>
      <c r="BX406" s="58"/>
      <c r="BY406" s="58"/>
      <c r="BZ406" s="58"/>
      <c r="CA406" s="58"/>
      <c r="CB406" s="58"/>
      <c r="CC406" s="58"/>
      <c r="CD406" s="74"/>
    </row>
    <row r="407" spans="1:82" ht="12.75">
      <c r="A407" s="44">
        <v>669993</v>
      </c>
      <c r="B407" s="45" t="s">
        <v>186</v>
      </c>
      <c r="C407" s="79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8"/>
      <c r="BU407" s="56"/>
      <c r="BV407" s="58"/>
      <c r="BW407" s="58"/>
      <c r="BX407" s="58"/>
      <c r="BY407" s="58"/>
      <c r="BZ407" s="58"/>
      <c r="CA407" s="58"/>
      <c r="CB407" s="58"/>
      <c r="CC407" s="58"/>
      <c r="CD407" s="74"/>
    </row>
    <row r="408" spans="1:82" ht="12.75">
      <c r="A408" s="20">
        <v>67</v>
      </c>
      <c r="B408" s="21" t="s">
        <v>228</v>
      </c>
      <c r="C408" s="76">
        <f>C409+C410+C411+C412+C457+C458+C459+C468</f>
        <v>-502156.02</v>
      </c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8"/>
      <c r="BU408" s="56"/>
      <c r="BV408" s="58"/>
      <c r="BW408" s="58"/>
      <c r="BX408" s="58"/>
      <c r="BY408" s="58"/>
      <c r="BZ408" s="58"/>
      <c r="CA408" s="58"/>
      <c r="CB408" s="58"/>
      <c r="CC408" s="58"/>
      <c r="CD408" s="74"/>
    </row>
    <row r="409" spans="1:82" ht="12.75">
      <c r="A409" s="28">
        <v>670</v>
      </c>
      <c r="B409" s="29" t="s">
        <v>229</v>
      </c>
      <c r="C409" s="77">
        <v>-76698.74</v>
      </c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8"/>
      <c r="BU409" s="56"/>
      <c r="BV409" s="58"/>
      <c r="BW409" s="58"/>
      <c r="BX409" s="58"/>
      <c r="BY409" s="58"/>
      <c r="BZ409" s="58"/>
      <c r="CA409" s="58"/>
      <c r="CB409" s="58"/>
      <c r="CC409" s="58"/>
      <c r="CD409" s="74"/>
    </row>
    <row r="410" spans="1:82" ht="12.75">
      <c r="A410" s="28">
        <v>671</v>
      </c>
      <c r="B410" s="29" t="s">
        <v>289</v>
      </c>
      <c r="C410" s="77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8"/>
      <c r="BU410" s="56"/>
      <c r="BV410" s="58"/>
      <c r="BW410" s="58"/>
      <c r="BX410" s="58"/>
      <c r="BY410" s="58"/>
      <c r="BZ410" s="58"/>
      <c r="CA410" s="58"/>
      <c r="CB410" s="58"/>
      <c r="CC410" s="58"/>
      <c r="CD410" s="74"/>
    </row>
    <row r="411" spans="1:82" ht="12.75">
      <c r="A411" s="28">
        <v>672</v>
      </c>
      <c r="B411" s="29" t="s">
        <v>231</v>
      </c>
      <c r="C411" s="77">
        <v>-327542.15</v>
      </c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56"/>
      <c r="BZ411" s="56"/>
      <c r="CA411" s="56"/>
      <c r="CB411" s="56"/>
      <c r="CC411" s="56"/>
      <c r="CD411" s="74"/>
    </row>
    <row r="412" spans="1:82" ht="12.75">
      <c r="A412" s="28">
        <v>673</v>
      </c>
      <c r="B412" s="29" t="s">
        <v>290</v>
      </c>
      <c r="C412" s="30">
        <f>C413+C423+C432+C441+C442+C445+C448+C452+C453</f>
        <v>0</v>
      </c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8"/>
      <c r="BU412" s="56"/>
      <c r="BV412" s="58"/>
      <c r="BW412" s="58"/>
      <c r="BX412" s="58"/>
      <c r="BY412" s="58"/>
      <c r="BZ412" s="58"/>
      <c r="CA412" s="58"/>
      <c r="CB412" s="58"/>
      <c r="CC412" s="58"/>
      <c r="CD412" s="74"/>
    </row>
    <row r="413" spans="1:82" ht="12.75">
      <c r="A413" s="36">
        <v>67301</v>
      </c>
      <c r="B413" s="37" t="s">
        <v>236</v>
      </c>
      <c r="C413" s="38">
        <f>C414+C415+C416+C417+C418+C419+C420+C421+C422</f>
        <v>0</v>
      </c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8"/>
      <c r="BU413" s="56"/>
      <c r="BV413" s="58"/>
      <c r="BW413" s="58"/>
      <c r="BX413" s="58"/>
      <c r="BY413" s="58"/>
      <c r="BZ413" s="58"/>
      <c r="CA413" s="58"/>
      <c r="CB413" s="58"/>
      <c r="CC413" s="58"/>
      <c r="CD413" s="74"/>
    </row>
    <row r="414" spans="1:82" ht="12.75">
      <c r="A414" s="44">
        <v>673011</v>
      </c>
      <c r="B414" s="45" t="s">
        <v>291</v>
      </c>
      <c r="C414" s="79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61"/>
      <c r="BU414" s="56"/>
      <c r="BV414" s="61"/>
      <c r="BW414" s="61"/>
      <c r="BX414" s="61"/>
      <c r="BY414" s="61"/>
      <c r="BZ414" s="61"/>
      <c r="CA414" s="61"/>
      <c r="CB414" s="61"/>
      <c r="CC414" s="61"/>
      <c r="CD414" s="74"/>
    </row>
    <row r="415" spans="1:82" ht="12.75">
      <c r="A415" s="44">
        <v>673012</v>
      </c>
      <c r="B415" s="45" t="s">
        <v>238</v>
      </c>
      <c r="C415" s="79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62"/>
      <c r="BU415" s="56"/>
      <c r="BV415" s="62"/>
      <c r="BW415" s="62"/>
      <c r="BX415" s="62"/>
      <c r="BY415" s="62"/>
      <c r="BZ415" s="62"/>
      <c r="CA415" s="62"/>
      <c r="CB415" s="62"/>
      <c r="CC415" s="62"/>
      <c r="CD415" s="74"/>
    </row>
    <row r="416" spans="1:82" ht="12.75">
      <c r="A416" s="44">
        <v>673013</v>
      </c>
      <c r="B416" s="45" t="s">
        <v>239</v>
      </c>
      <c r="C416" s="79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62"/>
      <c r="BU416" s="56"/>
      <c r="BV416" s="62"/>
      <c r="BW416" s="62"/>
      <c r="BX416" s="62"/>
      <c r="BY416" s="62"/>
      <c r="BZ416" s="62"/>
      <c r="CA416" s="62"/>
      <c r="CB416" s="62"/>
      <c r="CC416" s="62"/>
      <c r="CD416" s="74"/>
    </row>
    <row r="417" spans="1:82" ht="12.75">
      <c r="A417" s="44">
        <v>673014</v>
      </c>
      <c r="B417" s="45" t="s">
        <v>240</v>
      </c>
      <c r="C417" s="79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62"/>
      <c r="BU417" s="56"/>
      <c r="BV417" s="62"/>
      <c r="BW417" s="62"/>
      <c r="BX417" s="62"/>
      <c r="BY417" s="62"/>
      <c r="BZ417" s="62"/>
      <c r="CA417" s="62"/>
      <c r="CB417" s="62"/>
      <c r="CC417" s="62"/>
      <c r="CD417" s="74"/>
    </row>
    <row r="418" spans="1:82" ht="12.75">
      <c r="A418" s="44">
        <v>673015</v>
      </c>
      <c r="B418" s="45" t="s">
        <v>241</v>
      </c>
      <c r="C418" s="79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62"/>
      <c r="BU418" s="56"/>
      <c r="BV418" s="62"/>
      <c r="BW418" s="62"/>
      <c r="BX418" s="62"/>
      <c r="BY418" s="62"/>
      <c r="BZ418" s="62"/>
      <c r="CA418" s="62"/>
      <c r="CB418" s="62"/>
      <c r="CC418" s="62"/>
      <c r="CD418" s="74"/>
    </row>
    <row r="419" spans="1:82" ht="12.75">
      <c r="A419" s="44">
        <v>673016</v>
      </c>
      <c r="B419" s="45" t="s">
        <v>242</v>
      </c>
      <c r="C419" s="79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62"/>
      <c r="BU419" s="56"/>
      <c r="BV419" s="62"/>
      <c r="BW419" s="62"/>
      <c r="BX419" s="62"/>
      <c r="BY419" s="62"/>
      <c r="BZ419" s="62"/>
      <c r="CA419" s="62"/>
      <c r="CB419" s="62"/>
      <c r="CC419" s="62"/>
      <c r="CD419" s="74"/>
    </row>
    <row r="420" spans="1:82" ht="12.75">
      <c r="A420" s="44">
        <v>673017</v>
      </c>
      <c r="B420" s="45" t="s">
        <v>247</v>
      </c>
      <c r="C420" s="79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62"/>
      <c r="BU420" s="56"/>
      <c r="BV420" s="62"/>
      <c r="BW420" s="62"/>
      <c r="BX420" s="62"/>
      <c r="BY420" s="62"/>
      <c r="BZ420" s="62"/>
      <c r="CA420" s="62"/>
      <c r="CB420" s="62"/>
      <c r="CC420" s="62"/>
      <c r="CD420" s="74"/>
    </row>
    <row r="421" spans="1:82" ht="12.75">
      <c r="A421" s="44">
        <v>673018</v>
      </c>
      <c r="B421" s="45" t="s">
        <v>244</v>
      </c>
      <c r="C421" s="79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62"/>
      <c r="BU421" s="56"/>
      <c r="BV421" s="62"/>
      <c r="BW421" s="62"/>
      <c r="BX421" s="62"/>
      <c r="BY421" s="62"/>
      <c r="BZ421" s="62"/>
      <c r="CA421" s="62"/>
      <c r="CB421" s="62"/>
      <c r="CC421" s="62"/>
      <c r="CD421" s="74"/>
    </row>
    <row r="422" spans="1:82" ht="12.75">
      <c r="A422" s="44">
        <v>673019</v>
      </c>
      <c r="B422" s="45" t="s">
        <v>245</v>
      </c>
      <c r="C422" s="79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74"/>
    </row>
    <row r="423" spans="1:82" ht="12.75">
      <c r="A423" s="36">
        <v>67302</v>
      </c>
      <c r="B423" s="37" t="s">
        <v>246</v>
      </c>
      <c r="C423" s="38">
        <f>C424+C425+C426+C427+C428+C429+C430+C431</f>
        <v>0</v>
      </c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74"/>
    </row>
    <row r="424" spans="1:82" ht="12.75">
      <c r="A424" s="44">
        <v>673021</v>
      </c>
      <c r="B424" s="45" t="s">
        <v>292</v>
      </c>
      <c r="C424" s="79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74"/>
    </row>
    <row r="425" spans="1:82" ht="12.75">
      <c r="A425" s="44">
        <v>673022</v>
      </c>
      <c r="B425" s="45" t="s">
        <v>238</v>
      </c>
      <c r="C425" s="79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56"/>
      <c r="BX425" s="56"/>
      <c r="BY425" s="56"/>
      <c r="BZ425" s="56"/>
      <c r="CA425" s="56"/>
      <c r="CB425" s="56"/>
      <c r="CC425" s="56"/>
      <c r="CD425" s="74"/>
    </row>
    <row r="426" spans="1:82" ht="12.75">
      <c r="A426" s="44">
        <v>673023</v>
      </c>
      <c r="B426" s="45" t="s">
        <v>239</v>
      </c>
      <c r="C426" s="79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56"/>
      <c r="BX426" s="56"/>
      <c r="BY426" s="56"/>
      <c r="BZ426" s="56"/>
      <c r="CA426" s="56"/>
      <c r="CB426" s="56"/>
      <c r="CC426" s="56"/>
      <c r="CD426" s="74"/>
    </row>
    <row r="427" spans="1:82" ht="12.75">
      <c r="A427" s="44">
        <v>673024</v>
      </c>
      <c r="B427" s="45" t="s">
        <v>240</v>
      </c>
      <c r="C427" s="79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74"/>
    </row>
    <row r="428" spans="1:82" ht="12.75">
      <c r="A428" s="44">
        <v>673025</v>
      </c>
      <c r="B428" s="45" t="s">
        <v>241</v>
      </c>
      <c r="C428" s="79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74"/>
    </row>
    <row r="429" spans="1:82" ht="12.75">
      <c r="A429" s="44">
        <v>673026</v>
      </c>
      <c r="B429" s="45" t="s">
        <v>242</v>
      </c>
      <c r="C429" s="79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  <c r="BX429" s="56"/>
      <c r="BY429" s="56"/>
      <c r="BZ429" s="56"/>
      <c r="CA429" s="56"/>
      <c r="CB429" s="56"/>
      <c r="CC429" s="56"/>
      <c r="CD429" s="74"/>
    </row>
    <row r="430" spans="1:82" ht="12.75">
      <c r="A430" s="44">
        <v>673027</v>
      </c>
      <c r="B430" s="45" t="s">
        <v>247</v>
      </c>
      <c r="C430" s="79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74"/>
    </row>
    <row r="431" spans="1:82" ht="12.75">
      <c r="A431" s="44">
        <v>673029</v>
      </c>
      <c r="B431" s="45" t="s">
        <v>245</v>
      </c>
      <c r="C431" s="79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74"/>
    </row>
    <row r="432" spans="1:82" ht="12.75">
      <c r="A432" s="36">
        <v>67303</v>
      </c>
      <c r="B432" s="37" t="s">
        <v>248</v>
      </c>
      <c r="C432" s="38">
        <f>C433+C434+C435+C436+C437+C438+C439+C440</f>
        <v>0</v>
      </c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74"/>
    </row>
    <row r="433" spans="1:82" ht="12.75">
      <c r="A433" s="44">
        <v>673031</v>
      </c>
      <c r="B433" s="45" t="s">
        <v>293</v>
      </c>
      <c r="C433" s="79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74"/>
    </row>
    <row r="434" spans="1:82" ht="12.75">
      <c r="A434" s="44">
        <v>673032</v>
      </c>
      <c r="B434" s="45" t="s">
        <v>238</v>
      </c>
      <c r="C434" s="79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74"/>
    </row>
    <row r="435" spans="1:82" ht="12.75">
      <c r="A435" s="44">
        <v>673033</v>
      </c>
      <c r="B435" s="45" t="s">
        <v>239</v>
      </c>
      <c r="C435" s="79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74"/>
    </row>
    <row r="436" spans="1:82" ht="12.75">
      <c r="A436" s="44">
        <v>673034</v>
      </c>
      <c r="B436" s="45" t="s">
        <v>240</v>
      </c>
      <c r="C436" s="79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74"/>
    </row>
    <row r="437" spans="1:82" ht="12.75">
      <c r="A437" s="44">
        <v>673035</v>
      </c>
      <c r="B437" s="45" t="s">
        <v>241</v>
      </c>
      <c r="C437" s="79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6"/>
      <c r="BX437" s="56"/>
      <c r="BY437" s="56"/>
      <c r="BZ437" s="56"/>
      <c r="CA437" s="56"/>
      <c r="CB437" s="56"/>
      <c r="CC437" s="56"/>
      <c r="CD437" s="74"/>
    </row>
    <row r="438" spans="1:82" ht="12.75">
      <c r="A438" s="44">
        <v>673036</v>
      </c>
      <c r="B438" s="45" t="s">
        <v>242</v>
      </c>
      <c r="C438" s="79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74"/>
    </row>
    <row r="439" spans="1:82" ht="12.75">
      <c r="A439" s="44">
        <v>673037</v>
      </c>
      <c r="B439" s="45" t="s">
        <v>247</v>
      </c>
      <c r="C439" s="79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74"/>
    </row>
    <row r="440" spans="1:82" ht="12.75">
      <c r="A440" s="44">
        <v>673039</v>
      </c>
      <c r="B440" s="45" t="s">
        <v>245</v>
      </c>
      <c r="C440" s="79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6"/>
      <c r="BY440" s="56"/>
      <c r="BZ440" s="56"/>
      <c r="CA440" s="56"/>
      <c r="CB440" s="56"/>
      <c r="CC440" s="56"/>
      <c r="CD440" s="74"/>
    </row>
    <row r="441" spans="1:82" ht="12.75">
      <c r="A441" s="36">
        <v>67304</v>
      </c>
      <c r="B441" s="37" t="s">
        <v>250</v>
      </c>
      <c r="C441" s="79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  <c r="BX441" s="56"/>
      <c r="BY441" s="56"/>
      <c r="BZ441" s="56"/>
      <c r="CA441" s="56"/>
      <c r="CB441" s="56"/>
      <c r="CC441" s="56"/>
      <c r="CD441" s="74"/>
    </row>
    <row r="442" spans="1:82" ht="12.75">
      <c r="A442" s="36">
        <v>67305</v>
      </c>
      <c r="B442" s="37" t="s">
        <v>251</v>
      </c>
      <c r="C442" s="38">
        <f>C443+C444</f>
        <v>0</v>
      </c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56"/>
      <c r="BX442" s="56"/>
      <c r="BY442" s="56"/>
      <c r="BZ442" s="56"/>
      <c r="CA442" s="56"/>
      <c r="CB442" s="56"/>
      <c r="CC442" s="56"/>
      <c r="CD442" s="74"/>
    </row>
    <row r="443" spans="1:82" ht="12.75">
      <c r="A443" s="44">
        <v>673051</v>
      </c>
      <c r="B443" s="45" t="s">
        <v>252</v>
      </c>
      <c r="C443" s="79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6"/>
      <c r="CA443" s="56"/>
      <c r="CB443" s="56"/>
      <c r="CC443" s="56"/>
      <c r="CD443" s="74"/>
    </row>
    <row r="444" spans="1:82" ht="12.75">
      <c r="A444" s="44">
        <v>673052</v>
      </c>
      <c r="B444" s="45" t="s">
        <v>253</v>
      </c>
      <c r="C444" s="79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  <c r="BX444" s="56"/>
      <c r="BY444" s="56"/>
      <c r="BZ444" s="56"/>
      <c r="CA444" s="56"/>
      <c r="CB444" s="56"/>
      <c r="CC444" s="56"/>
      <c r="CD444" s="74"/>
    </row>
    <row r="445" spans="1:82" ht="12.75">
      <c r="A445" s="36">
        <v>67306</v>
      </c>
      <c r="B445" s="37" t="s">
        <v>254</v>
      </c>
      <c r="C445" s="38">
        <f>C446+C447</f>
        <v>0</v>
      </c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  <c r="BX445" s="56"/>
      <c r="BY445" s="56"/>
      <c r="BZ445" s="56"/>
      <c r="CA445" s="56"/>
      <c r="CB445" s="56"/>
      <c r="CC445" s="56"/>
      <c r="CD445" s="74"/>
    </row>
    <row r="446" spans="1:82" ht="12.75">
      <c r="A446" s="44">
        <v>673061</v>
      </c>
      <c r="B446" s="45" t="s">
        <v>252</v>
      </c>
      <c r="C446" s="79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74"/>
    </row>
    <row r="447" spans="1:82" ht="12.75">
      <c r="A447" s="44">
        <v>673062</v>
      </c>
      <c r="B447" s="45" t="s">
        <v>253</v>
      </c>
      <c r="C447" s="79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74"/>
    </row>
    <row r="448" spans="1:82" ht="12.75">
      <c r="A448" s="36">
        <v>67307</v>
      </c>
      <c r="B448" s="37" t="s">
        <v>255</v>
      </c>
      <c r="C448" s="38">
        <f>C449+C450+C451</f>
        <v>0</v>
      </c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74"/>
    </row>
    <row r="449" spans="1:82" ht="12.75">
      <c r="A449" s="44">
        <v>673071</v>
      </c>
      <c r="B449" s="45" t="s">
        <v>256</v>
      </c>
      <c r="C449" s="79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74"/>
    </row>
    <row r="450" spans="1:82" ht="12.75">
      <c r="A450" s="44">
        <v>673072</v>
      </c>
      <c r="B450" s="45" t="s">
        <v>257</v>
      </c>
      <c r="C450" s="79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74"/>
    </row>
    <row r="451" spans="1:82" ht="12.75">
      <c r="A451" s="44">
        <v>673073</v>
      </c>
      <c r="B451" s="45" t="s">
        <v>294</v>
      </c>
      <c r="C451" s="79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74"/>
    </row>
    <row r="452" spans="1:82" ht="12.75">
      <c r="A452" s="36">
        <v>67308</v>
      </c>
      <c r="B452" s="37" t="s">
        <v>259</v>
      </c>
      <c r="C452" s="79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74"/>
    </row>
    <row r="453" spans="1:82" ht="12.75">
      <c r="A453" s="36">
        <v>67399</v>
      </c>
      <c r="B453" s="37" t="s">
        <v>260</v>
      </c>
      <c r="C453" s="38">
        <f>C454+C455+C456</f>
        <v>0</v>
      </c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74"/>
    </row>
    <row r="454" spans="1:82" ht="12.75">
      <c r="A454" s="44">
        <v>673991</v>
      </c>
      <c r="B454" s="45" t="s">
        <v>261</v>
      </c>
      <c r="C454" s="79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74"/>
    </row>
    <row r="455" spans="1:82" ht="12.75">
      <c r="A455" s="44">
        <v>673992</v>
      </c>
      <c r="B455" s="45" t="s">
        <v>262</v>
      </c>
      <c r="C455" s="79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74"/>
    </row>
    <row r="456" spans="1:82" ht="12.75">
      <c r="A456" s="44">
        <v>673993</v>
      </c>
      <c r="B456" s="45" t="s">
        <v>258</v>
      </c>
      <c r="C456" s="79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74"/>
    </row>
    <row r="457" spans="1:82" ht="12.75">
      <c r="A457" s="28">
        <v>674</v>
      </c>
      <c r="B457" s="29" t="s">
        <v>295</v>
      </c>
      <c r="C457" s="79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74"/>
    </row>
    <row r="458" spans="1:82" ht="12.75">
      <c r="A458" s="28">
        <v>675</v>
      </c>
      <c r="B458" s="29" t="s">
        <v>232</v>
      </c>
      <c r="C458" s="79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74"/>
    </row>
    <row r="459" spans="1:82" ht="12.75">
      <c r="A459" s="28">
        <v>676</v>
      </c>
      <c r="B459" s="29" t="s">
        <v>296</v>
      </c>
      <c r="C459" s="30">
        <f>C460+C461+C462+C463+C464+C465+C466+C467</f>
        <v>-97915.13</v>
      </c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74"/>
    </row>
    <row r="460" spans="1:82" ht="12.75">
      <c r="A460" s="36">
        <v>67601</v>
      </c>
      <c r="B460" s="37" t="s">
        <v>297</v>
      </c>
      <c r="C460" s="78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74"/>
    </row>
    <row r="461" spans="1:82" ht="12.75">
      <c r="A461" s="36">
        <v>67602</v>
      </c>
      <c r="B461" s="37" t="s">
        <v>298</v>
      </c>
      <c r="C461" s="78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74"/>
    </row>
    <row r="462" spans="1:82" ht="12.75">
      <c r="A462" s="36">
        <v>67603</v>
      </c>
      <c r="B462" s="37" t="s">
        <v>299</v>
      </c>
      <c r="C462" s="78">
        <v>-415.13</v>
      </c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74"/>
    </row>
    <row r="463" spans="1:82" ht="12.75">
      <c r="A463" s="36">
        <v>67604</v>
      </c>
      <c r="B463" s="37" t="s">
        <v>300</v>
      </c>
      <c r="C463" s="78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74"/>
    </row>
    <row r="464" spans="1:82" ht="12.75">
      <c r="A464" s="36">
        <v>67605</v>
      </c>
      <c r="B464" s="37" t="s">
        <v>301</v>
      </c>
      <c r="C464" s="78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74"/>
    </row>
    <row r="465" spans="1:82" ht="12.75">
      <c r="A465" s="36">
        <v>67606</v>
      </c>
      <c r="B465" s="37" t="s">
        <v>302</v>
      </c>
      <c r="C465" s="78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74"/>
    </row>
    <row r="466" spans="1:82" ht="12.75">
      <c r="A466" s="36">
        <v>67607</v>
      </c>
      <c r="B466" s="37" t="s">
        <v>303</v>
      </c>
      <c r="C466" s="78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74"/>
    </row>
    <row r="467" spans="1:82" ht="12.75">
      <c r="A467" s="36">
        <v>67609</v>
      </c>
      <c r="B467" s="37" t="s">
        <v>304</v>
      </c>
      <c r="C467" s="78">
        <v>-97500</v>
      </c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74"/>
    </row>
    <row r="468" spans="1:82" ht="12.75">
      <c r="A468" s="28">
        <v>677</v>
      </c>
      <c r="B468" s="29" t="s">
        <v>233</v>
      </c>
      <c r="C468" s="78">
        <v>0</v>
      </c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74"/>
    </row>
    <row r="469" spans="1:82" ht="12.75">
      <c r="A469" s="20">
        <v>68</v>
      </c>
      <c r="B469" s="21" t="s">
        <v>305</v>
      </c>
      <c r="C469" s="76">
        <f>C470+C479+C482+C487+C490+C493+C494+C495+C498+C499</f>
        <v>-697637.4099999999</v>
      </c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74"/>
    </row>
    <row r="470" spans="1:82" ht="12.75">
      <c r="A470" s="28">
        <v>680</v>
      </c>
      <c r="B470" s="29" t="s">
        <v>306</v>
      </c>
      <c r="C470" s="30">
        <f>C471+C472+C478</f>
        <v>-528135.23</v>
      </c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74"/>
    </row>
    <row r="471" spans="1:82" ht="12.75">
      <c r="A471" s="36">
        <v>68001</v>
      </c>
      <c r="B471" s="37" t="s">
        <v>307</v>
      </c>
      <c r="C471" s="78">
        <v>30000</v>
      </c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74"/>
    </row>
    <row r="472" spans="1:82" ht="12.75">
      <c r="A472" s="36">
        <v>68002</v>
      </c>
      <c r="B472" s="37" t="s">
        <v>308</v>
      </c>
      <c r="C472" s="38">
        <f>C473+C475+C476+C477+C474</f>
        <v>71642.89000000001</v>
      </c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74"/>
    </row>
    <row r="473" spans="1:82" ht="12.75">
      <c r="A473" s="44">
        <v>680021</v>
      </c>
      <c r="B473" s="45" t="s">
        <v>309</v>
      </c>
      <c r="C473" s="79">
        <v>26508.97</v>
      </c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74"/>
    </row>
    <row r="474" spans="1:82" ht="12.75">
      <c r="A474" s="44">
        <v>680022</v>
      </c>
      <c r="B474" s="45" t="s">
        <v>310</v>
      </c>
      <c r="C474" s="79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74"/>
    </row>
    <row r="475" spans="1:82" ht="12.75">
      <c r="A475" s="44">
        <v>680023</v>
      </c>
      <c r="B475" s="45" t="s">
        <v>311</v>
      </c>
      <c r="C475" s="79">
        <v>-17242.92</v>
      </c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74"/>
    </row>
    <row r="476" spans="1:82" ht="12.75">
      <c r="A476" s="44">
        <v>680024</v>
      </c>
      <c r="B476" s="45" t="s">
        <v>312</v>
      </c>
      <c r="C476" s="79">
        <v>-11008.9</v>
      </c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74"/>
    </row>
    <row r="477" spans="1:82" ht="12.75">
      <c r="A477" s="44">
        <v>680025</v>
      </c>
      <c r="B477" s="45" t="s">
        <v>313</v>
      </c>
      <c r="C477" s="79">
        <v>73385.74</v>
      </c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74"/>
    </row>
    <row r="478" spans="1:82" ht="12.75">
      <c r="A478" s="36">
        <v>68099</v>
      </c>
      <c r="B478" s="36" t="s">
        <v>314</v>
      </c>
      <c r="C478" s="79">
        <v>-629778.12</v>
      </c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74"/>
    </row>
    <row r="479" spans="1:82" ht="12.75">
      <c r="A479" s="28">
        <v>681</v>
      </c>
      <c r="B479" s="29" t="s">
        <v>315</v>
      </c>
      <c r="C479" s="30">
        <f>C480+C481</f>
        <v>0</v>
      </c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74"/>
    </row>
    <row r="480" spans="1:82" ht="12.75">
      <c r="A480" s="36">
        <v>68101</v>
      </c>
      <c r="B480" s="37" t="s">
        <v>316</v>
      </c>
      <c r="C480" s="78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74"/>
    </row>
    <row r="481" spans="1:82" ht="12.75">
      <c r="A481" s="36">
        <v>68102</v>
      </c>
      <c r="B481" s="37" t="s">
        <v>317</v>
      </c>
      <c r="C481" s="78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74"/>
    </row>
    <row r="482" spans="1:82" ht="12.75">
      <c r="A482" s="28">
        <v>682</v>
      </c>
      <c r="B482" s="29" t="s">
        <v>318</v>
      </c>
      <c r="C482" s="30">
        <f>C483+C484+C485+C486</f>
        <v>0</v>
      </c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74"/>
    </row>
    <row r="483" spans="1:82" ht="12.75">
      <c r="A483" s="36">
        <v>68201</v>
      </c>
      <c r="B483" s="37" t="s">
        <v>319</v>
      </c>
      <c r="C483" s="78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74"/>
    </row>
    <row r="484" spans="1:82" ht="12.75">
      <c r="A484" s="36">
        <v>68202</v>
      </c>
      <c r="B484" s="37" t="s">
        <v>320</v>
      </c>
      <c r="C484" s="78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74"/>
    </row>
    <row r="485" spans="1:82" ht="12.75">
      <c r="A485" s="36">
        <v>68203</v>
      </c>
      <c r="B485" s="37" t="s">
        <v>321</v>
      </c>
      <c r="C485" s="78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74"/>
    </row>
    <row r="486" spans="1:82" ht="12.75">
      <c r="A486" s="36">
        <v>68204</v>
      </c>
      <c r="B486" s="37" t="s">
        <v>322</v>
      </c>
      <c r="C486" s="78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74"/>
    </row>
    <row r="487" spans="1:82" ht="12.75">
      <c r="A487" s="28">
        <v>683</v>
      </c>
      <c r="B487" s="29" t="s">
        <v>323</v>
      </c>
      <c r="C487" s="30">
        <f>C488+C489</f>
        <v>0</v>
      </c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74"/>
    </row>
    <row r="488" spans="1:82" ht="12.75">
      <c r="A488" s="36">
        <v>68301</v>
      </c>
      <c r="B488" s="37" t="s">
        <v>324</v>
      </c>
      <c r="C488" s="78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74"/>
    </row>
    <row r="489" spans="1:82" ht="12.75">
      <c r="A489" s="36">
        <v>68302</v>
      </c>
      <c r="B489" s="37" t="s">
        <v>325</v>
      </c>
      <c r="C489" s="78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74"/>
    </row>
    <row r="490" spans="1:82" ht="12.75">
      <c r="A490" s="28">
        <v>684</v>
      </c>
      <c r="B490" s="29" t="s">
        <v>326</v>
      </c>
      <c r="C490" s="30">
        <f>C491+C492</f>
        <v>-167818</v>
      </c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74"/>
    </row>
    <row r="491" spans="1:82" ht="12.75">
      <c r="A491" s="36">
        <v>68401</v>
      </c>
      <c r="B491" s="37" t="s">
        <v>327</v>
      </c>
      <c r="C491" s="78">
        <v>-167818</v>
      </c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74"/>
    </row>
    <row r="492" spans="1:82" ht="12.75">
      <c r="A492" s="36">
        <v>68402</v>
      </c>
      <c r="B492" s="37" t="s">
        <v>328</v>
      </c>
      <c r="C492" s="78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74"/>
    </row>
    <row r="493" spans="1:82" ht="12.75">
      <c r="A493" s="28">
        <v>685</v>
      </c>
      <c r="B493" s="29" t="s">
        <v>329</v>
      </c>
      <c r="C493" s="78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74"/>
    </row>
    <row r="494" spans="1:82" ht="12.75">
      <c r="A494" s="28">
        <v>686</v>
      </c>
      <c r="B494" s="29" t="s">
        <v>330</v>
      </c>
      <c r="C494" s="78">
        <v>-797.71</v>
      </c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74"/>
    </row>
    <row r="495" spans="1:82" ht="12.75">
      <c r="A495" s="28">
        <v>687</v>
      </c>
      <c r="B495" s="29" t="s">
        <v>331</v>
      </c>
      <c r="C495" s="30">
        <f>C496+C497</f>
        <v>-886.47</v>
      </c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74"/>
    </row>
    <row r="496" spans="1:82" ht="12.75">
      <c r="A496" s="36">
        <v>68701</v>
      </c>
      <c r="B496" s="37" t="s">
        <v>332</v>
      </c>
      <c r="C496" s="78">
        <v>-886.47</v>
      </c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74"/>
    </row>
    <row r="497" spans="1:82" ht="12.75">
      <c r="A497" s="36">
        <v>68799</v>
      </c>
      <c r="B497" s="37" t="s">
        <v>331</v>
      </c>
      <c r="C497" s="78">
        <v>0</v>
      </c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74"/>
    </row>
    <row r="498" spans="1:82" ht="12.75">
      <c r="A498" s="28">
        <v>688</v>
      </c>
      <c r="B498" s="29" t="s">
        <v>333</v>
      </c>
      <c r="C498" s="78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74"/>
    </row>
    <row r="499" spans="1:82" ht="12.75">
      <c r="A499" s="28">
        <v>689</v>
      </c>
      <c r="B499" s="29" t="s">
        <v>334</v>
      </c>
      <c r="C499" s="78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74"/>
    </row>
    <row r="500" spans="1:82" ht="12.75">
      <c r="A500" s="20">
        <v>69</v>
      </c>
      <c r="B500" s="21" t="s">
        <v>335</v>
      </c>
      <c r="C500" s="76">
        <f>C503+C504</f>
        <v>12373250.740000015</v>
      </c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74"/>
    </row>
    <row r="501" spans="1:82" ht="12.75">
      <c r="A501" s="28">
        <v>690</v>
      </c>
      <c r="B501" s="29" t="s">
        <v>336</v>
      </c>
      <c r="C501" s="80">
        <f>C13+C85+C123+C196+C299+C307+C318+C408+C469</f>
        <v>14996165.880000016</v>
      </c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74"/>
    </row>
    <row r="502" spans="1:82" ht="12.75">
      <c r="A502" s="28">
        <v>691</v>
      </c>
      <c r="B502" s="29" t="s">
        <v>337</v>
      </c>
      <c r="C502" s="77">
        <v>-2622915.14</v>
      </c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74"/>
    </row>
    <row r="503" spans="1:82" ht="12.75">
      <c r="A503" s="28">
        <v>692</v>
      </c>
      <c r="B503" s="29" t="s">
        <v>338</v>
      </c>
      <c r="C503" s="80">
        <f>C501+C502</f>
        <v>12373250.740000015</v>
      </c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74"/>
    </row>
    <row r="504" spans="1:82" ht="12.75">
      <c r="A504" s="28">
        <v>693</v>
      </c>
      <c r="B504" s="29" t="s">
        <v>339</v>
      </c>
      <c r="C504" s="77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74"/>
    </row>
  </sheetData>
  <sheetProtection password="E2AD" sheet="1" objects="1" scenarios="1"/>
  <dataValidations count="20">
    <dataValidation type="decimal" allowBlank="1" showInputMessage="1" showErrorMessage="1" errorTitle="HATALI GİRİŞ YAPTINIZ!" error="Lütfen sıfır ya da pozitif bir değer giriniz." sqref="D39:CC47">
      <formula1>-9999999999999990000000000000000</formula1>
      <formula2>9.99999999999999E+31</formula2>
    </dataValidation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type="decimal" allowBlank="1" sqref="C433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C339:C347">
      <formula1>-9999999999999990000</formula1>
      <formula2>9999999999999990000</formula2>
    </dataValidation>
    <dataValidation allowBlank="1" showInputMessage="1" showErrorMessage="1" errorTitle="HATALİ GİRİŞ YAPTINIZ" error="İLGİLİ GÜNÜ İKİ HANELİ NÜMERİK DEĞER OLARAK GİRİNİZ" sqref="B8:B10"/>
    <dataValidation type="decimal" allowBlank="1" showInputMessage="1" showErrorMessage="1" errorTitle="HATALI GİRİŞ YAPTINIZ!" error="Lütfen sıfır ya da pozitif bir değer giriniz." sqref="BR114:BS114 AM114 BD114:BP114 BR120:BS122 AQ120:BB122 AQ114:BB114 D120:AE122 AI120:AK122 D114:AE114 AM120:AM122 AI114:AK114 BD120:BP122">
      <formula1>-99999999999999900000</formula1>
      <formula2>99999999999999900000</formula2>
    </dataValidation>
    <dataValidation type="decimal" allowBlank="1" showInputMessage="1" showErrorMessage="1" errorTitle="HATALI GİRİŞ YAPTINIZ!" error="Lütfen sıfır ya da pozitif bir değer giriniz." sqref="CC184:CC187 BU184:BW187 D49:BT56">
      <formula1>-9999999999999990</formula1>
      <formula2>999999999999999</formula2>
    </dataValidation>
    <dataValidation type="decimal" allowBlank="1" showInputMessage="1" showErrorMessage="1" errorTitle="HATALI GİRİŞ YAPTINIZ!" error="Lütfen sıfır ya da pozitif bir değer giriniz." sqref="CC181:CC182 BU181:BW182">
      <formula1>-999999999999999000</formula1>
      <formula2>9999999999999990</formula2>
    </dataValidation>
    <dataValidation type="decimal" allowBlank="1" showInputMessage="1" showErrorMessage="1" errorTitle="HATALI GİRİŞ YAPTINIZ!" error="Lütfen sıfır ya da pozitif bir değer giriniz." sqref="BU178:BW179 BD58:BP58 CC178:CC179 BR58:BS58 AQ58:BB58 D58:AE58 AI58:AK58 AM58">
      <formula1>-99999999999999</formula1>
      <formula2>99999999999999</formula2>
    </dataValidation>
    <dataValidation type="decimal" allowBlank="1" showInputMessage="1" showErrorMessage="1" sqref="CC168:CC176 BU168:BW176">
      <formula1>-99999999999999</formula1>
      <formula2>999999999999999</formula2>
    </dataValidation>
    <dataValidation type="decimal" allowBlank="1" showInputMessage="1" showErrorMessage="1" sqref="CC159:CC166 BU159:BW166">
      <formula1>-99999999999999</formula1>
      <formula2>9999999999999</formula2>
    </dataValidation>
    <dataValidation type="decimal" allowBlank="1" showInputMessage="1" showErrorMessage="1" errorTitle="HATALI GİRİŞ YAPTINIZ!" error="Lütfen sıfır ya da pozitif bir değer giriniz." sqref="CC149:CC157 BU149:BW157">
      <formula1>-999999999999</formula1>
      <formula2>999999999999</formula2>
    </dataValidation>
    <dataValidation type="decimal" allowBlank="1" showInputMessage="1" showErrorMessage="1" errorTitle="HATALI GİRİŞ YAPTINIZ!" error="Lütfen sıfır ya da pozitif bir değer giriniz." sqref="BR94:BS95 BU239:BW239 BU245:BW246 C125:C132 BU135:BW136 BU138:BW139 BU194:BW195 BU198:BW199 BU202:BW203 BU205:BW206 CC239 CC245:CC246 CC125:CC132 CC135:CC136 CC138:CC139 CC194:CC195 CC198:CC199 CC205:CC206 BR83:BS84 AQ20:BB22 BR87:BS88 BR28:BS29 BR91:BS92 C296:C298 BD91:BP92 BD94:BP95 BD28:BP29 E20:AE22 BD25:BP26 BD83:BP84 BD87:BP88 CC202:CC203 C230:C231 AN19:BS19 C184:C187 C189:C192 C194:C195 C198:C199 C233:C234 C291:C294 C135:C136 C138:C139 C142:C143 C145:C146 C149:C157 C159:C166 C168:C176 C178:C179 C181:C182 C202:C203 C205:C206 C209:C210 C212:C213 C216:C217 C219:C220 C223:C224 C226:C227 C236:C237 C239:C246 C248:C253 C256:C264 C266:C273 C275:C283 C285:C286 C288:C289 BR25:BS26 AI20:AK22 AQ28:BB29 AQ94:BB95 AQ91:BB92 AQ87:BB88 AQ83:BB84 AQ25:BB26 D94:AE95 D91:AE92 D87:AE88 D83:AE84 AI94:AK95 AI91:AK92 AI87:AK88 AI83:AK84 AM94:AM95 AM91:AM92 AM87:AM88 AM83:AM84 D28:AE29 D25:AE26 AI28:AK29 AI25:AK26 BR20:BS22 AM28:AM29 AM25:AM26 D15:D22 AN15:BT16 E15:AL16 BR17:BS18 AM15:AM22 AI17:AK18 E17:AE18 AQ17:BB18">
      <formula1>-99999999999999</formula1>
      <formula2>9999999999999990</formula2>
    </dataValidation>
    <dataValidation type="decimal" allowBlank="1" showInputMessage="1" showErrorMessage="1" errorTitle="HATALI GİRİŞ YAPTINIZ!" error="Lütfen sıfır ya da pozitif bir değer giriniz." sqref="BD17:BP18 BD20:BP22 E19:AL19 BU125:BW132">
      <formula1>-99999999999999</formula1>
      <formula2>9999999999999990</formula2>
    </dataValidation>
    <dataValidation type="decimal" allowBlank="1" showInputMessage="1" showErrorMessage="1" errorTitle="HATALI GİRİŞ YAPTINIZ!" error="Lütfen sıfır ya da pozitif bir değer giriniz." sqref="CC189:CC191 BU189:BW191">
      <formula1>-9999999999999990</formula1>
      <formula2>9999999999999990</formula2>
    </dataValidation>
    <dataValidation type="decimal" allowBlank="1" showInputMessage="1" showErrorMessage="1" sqref="BR111:BS112 BU236:BW237 BU233:BW234 BU230:BW231 CC230:CC231 BR108:BS109 BD111:BP112 BD105:BP106 BD108:BP109 CC236:CC237 CC233:CC234 C474:C477 BR105:BS106 AQ111:BB112 AQ108:BB109 AQ105:BB106 D105:AE106 D111:AE112 D108:AE109 AI105:AK106 AI111:AK112 AI108:AK109 AM105:AM106 AM111:AM112 AM108:AM109">
      <formula1>-9999999999999990</formula1>
      <formula2>99999999999999900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BR115:BS119 BU296:BW298 BU291:BW294 BU288:BW289 BU285:BW286 BU275:BW283 BU266:BW273 BU256:BW264 BU248:BW253 BU240:BW244 BU227:BW227 BU223:BW223 BU220:BW220 BU216:BW216 BU213:BW213 BU209:BW209 BU146:BW146 BU142:BW142 CC142 BR36:BS36 BR32:BS32 BR102:BS102 BD32:BP32 BD36:BP36 BD98:BP98 BD102:BP102 BD115:BP119 CC296:CC298 CC291:CC294 CC288:CC289 CC285:CC286 CC275:CC283 CC266:CC273 CC256:CC264 CC248:CC253 CC240:CC244 CC227 CC223 CC220 CC216 CC213 CC209 CC146 C499 C496:C497 C473 C486 C492:C493 C489 C424:C431 C481 C434:C441 C478 C502 C460:C468 C454:C458 C449:C452 C446:C447 C443:C444 C484 C308:C309 C311:C317 C409:C411 C414:C422 BR98:BS98 AQ98:BB98 AQ36:BB36 AQ32:BB32 AQ115:BB119 AQ102:BB102 D115:AE119 D102:AE102 D98:AE98 AI115:AK119 AI102:AK102 AI98:AK98 AM115:AM119 AM102 AM98 D32:AE32 D36:AE36 AI32:AK32 AI36:AK36 AM32 AM36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BR101:BS101 BU219:BW219 BU226:BW226 BU224:BW224 BU217:BW217 BU212:BW212 BU210:BW210 BU145:BW145 BU143:BW143 BU192:BW192 CC192 BR35:BS35 BR68:BS69 BR99:BS99 BR71:BS72 BR59:BS66 BR74:BS77 BR79:BS81 BD79:BP81 BD99:BP99 BD101:BP101 BD59:BP66 BD33:BP33 BD35:BP35 BD68:BP69 BD71:BP72 BD74:BP77 AQ71:BB72 CC219 CC226 CC224 CC217 CC212 CC210 CC145 CC143 C400:C403 C375:C382 AQ101:BB101 AM33 AM35 C485 C504 C498 C494 C360:C362 C397:C398 C491 C488 C394:C395 C384:C392 C355:C358 C352:C353 C349:C350 C365:C373 C483 C480 C471 C405:C407 C300:C306 C320:C328 C330:C337 AQ99:BB99 AQ79:BB81 BR33:BS33 AQ35:BB35 AQ33:BB33 AQ59:BB66 AQ74:BB77 AQ68:BB69 D59:AE66 D101:AE101 D99:AE99 D79:AE81 D74:AE77 D71:AE72 D68:AE69 AI59:AK66 AI101:AK101 AI99:AK99 AI79:AK81 AI74:AK77 AI71:AK72 AI68:AK69 AM59:AM66 AM101 AM99 AM79:AM81 AM74:AM77 AM71:AM72 AM68:AM69 D33:AE33 D35:AE35 AI33:AK33 AI35:AK35">
      <formula1>0</formula1>
    </dataValidation>
    <dataValidation type="whole" operator="lessThanOrEqual" allowBlank="1" showInputMessage="1" showErrorMessage="1" promptTitle="DİKKAT!" prompt="Sıfır ya da negatif bir değer giriniz." errorTitle="HATALI GİRİŞ YAPTINIZ!" error="Lütfen sıfır ya da negatif bir sayı giriniz." sqref="BU308:BU309 BV299:CC299 BV331:CC331 BT331 BV400:CC402 BT400:BT402 BV395:CC398 BT395:BT398 BV320:CC320 BT320 BV313:CC313 BT313 BV306:CC306 BT306 BV310:CC310 BT310 BV343:CC350 BT343:BT350 BV302:CC302 BT302 BV389:CC390 BT389:BT390 BV360:CC368 BT360:BT368 BV370:CC377 BT370:BT377 BV379:CC387 BT379:BT387 BV317:CC317 BT317 BV352:CC357 BT352:BT357 BV415:CC421 BT415:BT421 BV412:CC413 BT412:BT413 BV392:CC393 BT392:BT393 BV327:CC327 BT327 BV324:CC324 BT324 C91:C92 C98:C99 C25:C26 C32:C33 C87:C88 BU311:BU317 D296:BT298 D291:BT294 D132:BT132 D139:BT139 D216:BT216 D209:BT209 D202:BT202 D146:BT146 D206:BT206 D142:BT142 D239:BT246 D198:BT198 D285:BT286 D256:BT264 D266:BT273 D275:BT283 D213:BT213 D248:BT253 D195:BT195 D288:BT289 D135:BT135 D227:BT227 D223:BT223 D220:BT220 D308:BS309 D311:BS317 C114:C122">
      <formula1>0</formula1>
    </dataValidation>
    <dataValidation type="whole" operator="greaterThanOrEqual" allowBlank="1" showInputMessage="1" showErrorMessage="1" errorTitle="HATALI GİRİŞ YAPTINIZ!" error="Lütfen sıfır ya da pozitif bir değer giriniz." sqref="BU300:BU306 BV316:CC316 BT316 BV309:CC309 BT309 BV303:CC303 BT303 BV330:CC330 BT330 BV404:CC410 BT404:BT410 BV328:CC328 BT328 BV321:CC321 BT321 BV314:CC314 BT314 BV307:CC307 BT307 BV323:CC323 BT323 C501 C101:C102 C35:C36 C28:C29 C39:C47 C15:C22 C49:C56 C58:C66 C71:C72 C68:C69 C79:C81 C94:C95 C74:C77 C83:C84 D205:BT205 D199:BT199 D184:BT187 D149:BT157 D136:BT136 D159:BT166 D143:BT143 D189:BT192 D181:BT182 D125:BT131 D168:BT176 D226:BT226 D145:BT145 D138:BT138 D219:BT219 D224:BT224 D217:BT217 D210:BT210 D203:BT203 D194:BT194 D178:BT179 D212:BT212 C503 D300:BS306">
      <formula1>0</formula1>
    </dataValidation>
  </dataValidations>
  <printOptions/>
  <pageMargins left="0.47" right="0.41" top="1" bottom="0.69" header="0.5" footer="0.5"/>
  <pageSetup fitToHeight="6" fitToWidth="1" horizontalDpi="600" verticalDpi="600" orientation="portrait" pageOrder="overThenDown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2009-10-13T08:46:58Z</cp:lastPrinted>
  <dcterms:created xsi:type="dcterms:W3CDTF">1996-10-14T23:33:28Z</dcterms:created>
  <dcterms:modified xsi:type="dcterms:W3CDTF">2010-08-13T15:11:37Z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