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7606" windowHeight="9998"/>
  </bookViews>
  <sheets>
    <sheet name="Gelir Tablosu" sheetId="1" r:id="rId1"/>
  </sheets>
  <definedNames>
    <definedName name="_xlnm.Print_Titles" localSheetId="0">'Gelir Tablosu'!$2:$6</definedName>
  </definedNames>
  <calcPr calcId="145621"/>
</workbook>
</file>

<file path=xl/calcChain.xml><?xml version="1.0" encoding="utf-8"?>
<calcChain xmlns="http://schemas.openxmlformats.org/spreadsheetml/2006/main">
  <c r="C125" i="1" l="1"/>
  <c r="B125" i="1"/>
  <c r="B116" i="1"/>
  <c r="C116" i="1"/>
  <c r="C105" i="1"/>
  <c r="B105" i="1"/>
  <c r="B91" i="1"/>
  <c r="C91" i="1"/>
  <c r="B83" i="1"/>
  <c r="C83" i="1"/>
  <c r="C74" i="1"/>
  <c r="B74" i="1"/>
  <c r="C71" i="1"/>
  <c r="B71" i="1"/>
  <c r="B68" i="1"/>
  <c r="C68" i="1"/>
  <c r="B65" i="1"/>
  <c r="C65" i="1"/>
  <c r="C62" i="1"/>
  <c r="B62" i="1"/>
  <c r="C61" i="1"/>
  <c r="C60" i="1" s="1"/>
  <c r="C54" i="1"/>
  <c r="B54" i="1"/>
  <c r="C51" i="1"/>
  <c r="B51" i="1"/>
  <c r="B48" i="1"/>
  <c r="B47" i="1" s="1"/>
  <c r="B46" i="1" s="1"/>
  <c r="C48" i="1"/>
  <c r="C47" i="1" s="1"/>
  <c r="C46" i="1" s="1"/>
  <c r="B40" i="1"/>
  <c r="B37" i="1"/>
  <c r="C37" i="1"/>
  <c r="C34" i="1"/>
  <c r="B34" i="1"/>
  <c r="B33" i="1" s="1"/>
  <c r="C33" i="1"/>
  <c r="C32" i="1" s="1"/>
  <c r="B29" i="1"/>
  <c r="C29" i="1"/>
  <c r="C26" i="1"/>
  <c r="B26" i="1"/>
  <c r="B25" i="1" s="1"/>
  <c r="C25" i="1"/>
  <c r="C22" i="1"/>
  <c r="B22" i="1"/>
  <c r="C18" i="1"/>
  <c r="B18" i="1"/>
  <c r="B14" i="1"/>
  <c r="C14" i="1"/>
  <c r="B10" i="1"/>
  <c r="C10" i="1"/>
  <c r="C96" i="1" l="1"/>
  <c r="C103" i="1"/>
  <c r="B61" i="1"/>
  <c r="B60" i="1" s="1"/>
  <c r="C9" i="1"/>
  <c r="C8" i="1" s="1"/>
  <c r="B9" i="1"/>
  <c r="B8" i="1" s="1"/>
  <c r="B32" i="1"/>
  <c r="C102" i="1"/>
  <c r="C82" i="1"/>
  <c r="B96" i="1"/>
  <c r="B103" i="1"/>
  <c r="B102" i="1"/>
  <c r="B82" i="1"/>
  <c r="B101" i="1" l="1"/>
  <c r="B104" i="1" s="1"/>
  <c r="B137" i="1" s="1"/>
  <c r="B139" i="1" s="1"/>
  <c r="B136" i="1" s="1"/>
  <c r="B45" i="1"/>
  <c r="C101" i="1"/>
  <c r="C104" i="1" s="1"/>
  <c r="C137" i="1" s="1"/>
  <c r="C139" i="1" s="1"/>
  <c r="C136" i="1" s="1"/>
  <c r="C45" i="1"/>
</calcChain>
</file>

<file path=xl/sharedStrings.xml><?xml version="1.0" encoding="utf-8"?>
<sst xmlns="http://schemas.openxmlformats.org/spreadsheetml/2006/main" count="137" uniqueCount="135">
  <si>
    <t>Bağımsız Denetimden Geçmemiş</t>
  </si>
  <si>
    <t>(1 Ocak 2013-30 Eylül 2013)</t>
  </si>
  <si>
    <t>(1 Ocak 2012-30 Eylül 2012)</t>
  </si>
  <si>
    <t>I-TEKNİK BÖLÜM</t>
  </si>
  <si>
    <t xml:space="preserve">A- Hayat Dışı Teknik Gelir </t>
  </si>
  <si>
    <t>1- Kazanılmış Primler (Reasürör Payı Düşülmüş Olarak)</t>
  </si>
  <si>
    <t>1.1- Yazılan Primler (Reasürör Payı Düşülmüş Olarak)</t>
  </si>
  <si>
    <t>1.1.1- Brüt Yazılan Primler (+)</t>
  </si>
  <si>
    <t>1.1.2- Reasüröre Devredilen Primler (-)</t>
  </si>
  <si>
    <t>1.1.3- SGK'ya Aktarılan Primler (-)</t>
  </si>
  <si>
    <t xml:space="preserve">1.2- Kazanılmamış Primler Karşılığında Değişim (Reasürör Payı ve Devreden Kısım Düşülmüş Olarak)(+/-) </t>
  </si>
  <si>
    <t>1.2.1- Kazanılmamış Primler Karşılığı (-)</t>
  </si>
  <si>
    <t>1.2.2- Kazanılmamış Primler Karşılığında Reasürör Payı (+)</t>
  </si>
  <si>
    <t>1.2.3- Kazanılmamış Primler Karşılığında Değişim SGK Payı (Devreden Kısım Düşülmüş)</t>
  </si>
  <si>
    <t>1.3- Devam Eden Riskler Karşılığında Değişim (Reasürör Payı ve Devreden Kısım Düşülmüş Olarak)(+/-)</t>
  </si>
  <si>
    <t>1.3.1- Devam Eden Riskler Karşılığı (-)</t>
  </si>
  <si>
    <t>1.3.2- Devam Eden Riskler Karşılığında Reasürör Payı (+)</t>
  </si>
  <si>
    <t>2- Teknik Olmayan Bölümden Aktarılan Yatırım Gelirleri</t>
  </si>
  <si>
    <t>3- Diğer Teknik Gelirler (Reasürör Payı Düşülmüş Olarak)</t>
  </si>
  <si>
    <t>3.1- Brüt Diğer Teknik Gelirler (+)</t>
  </si>
  <si>
    <t>3.2- Brüt Diğer Teknik Gelirlerde Reasürör Payı (-)</t>
  </si>
  <si>
    <t>4-Tahakkuk Eden Rücu ve Sovtaj Gelirleri (+)</t>
  </si>
  <si>
    <t>4.1-Tahakkuk Eden Rücu ve Sovtaj Gelirleri</t>
  </si>
  <si>
    <t>4.1.1-Tahakkuk Eden Rücu Gelirleri (+)</t>
  </si>
  <si>
    <t>4.1.2-Tahakkuk Eden Rücu Gelirleri Reasürör Payı (-)</t>
  </si>
  <si>
    <t>4.2-Rücu ve Sovtaj Faaliyetlerinden Alacaklar Karşılığı (-)</t>
  </si>
  <si>
    <t>4.2.1-Rücu ve Sovtaj Faaliyetlerinden Alacaklar Karşılığı (Brüt) (-)</t>
  </si>
  <si>
    <t>4.2.2-Rücu ve Sovtaj Faaliyetlerinden Alacaklar Karşılığı Reasürör Payı (+)</t>
  </si>
  <si>
    <t>B- Hayat Dışı Teknik Gider(-)</t>
  </si>
  <si>
    <t>1- Gerçekleşen Hasarlar (Reasürör Payı Düşülmüş Olarak)</t>
  </si>
  <si>
    <t>1.1- Ödenen Hasarlar (Reasürör Payı Düşülmüş Olarak)</t>
  </si>
  <si>
    <t>1.1.1- Brüt Ödenen Hasarlar (-)</t>
  </si>
  <si>
    <t>1.1.2- Ödenen Hasarlarda Reasürör Payı (+)</t>
  </si>
  <si>
    <t>1.2- Muallak Hasarlar Karşılığında Değişim (Reasürör Payı ve Devreden Kısım Düşülmüş Olarak) (+/-)</t>
  </si>
  <si>
    <t>1.2.1- Muallak Hasarlar Karşılığı (-)</t>
  </si>
  <si>
    <t>1.2.2- Muallak Hasarlar Karşılığında Reasürör Payı (+)</t>
  </si>
  <si>
    <t>2- İkramiye ve İndirimler Karşılığında Değişim (Reasürör Payı ve Devreden Kısım Düşülmüş Olarak) (+/-)</t>
  </si>
  <si>
    <t>2.1- İkramiye ve İndirimler Karşılığı (-)</t>
  </si>
  <si>
    <t>2.2- İkramiye ve İndirimler Karşılığında Reasürör Payı (+)</t>
  </si>
  <si>
    <t>3- Diğer Teknik Karşılıklarda Değişim (Reasürör Payı ve Devreden Kısım Düşülmüş Olarak) (+/-)</t>
  </si>
  <si>
    <t>4- Faaliyet Giderleri (-)</t>
  </si>
  <si>
    <t>C- Teknik Bölüm Dengesi- Hayat Dışı (A – B)</t>
  </si>
  <si>
    <t xml:space="preserve">D- Hayat Teknik Gelir </t>
  </si>
  <si>
    <t xml:space="preserve">1.1- Yazılan Primler (Reasürör payı Düşülmüş Olarak) </t>
  </si>
  <si>
    <r>
      <t>1.1.1- Brüt Yazılan Primler (+)</t>
    </r>
    <r>
      <rPr>
        <sz val="10"/>
        <color theme="0"/>
        <rFont val="Times New Roman"/>
        <family val="1"/>
        <charset val="162"/>
      </rPr>
      <t xml:space="preserve"> HAYAT</t>
    </r>
  </si>
  <si>
    <r>
      <t>1.1.2- Reasüröre Devredilen Primler (-)</t>
    </r>
    <r>
      <rPr>
        <sz val="10"/>
        <color theme="0"/>
        <rFont val="Times New Roman"/>
        <family val="1"/>
        <charset val="162"/>
      </rPr>
      <t>HAYAT</t>
    </r>
  </si>
  <si>
    <r>
      <t xml:space="preserve">1.2- Kazanılmamış Primler Karşılığında Değişim (Reasürör Payı ve Devreden Kısım Düşülmüş Olarak)(+/-) </t>
    </r>
    <r>
      <rPr>
        <sz val="10"/>
        <color theme="0"/>
        <rFont val="Times New Roman"/>
        <family val="1"/>
        <charset val="162"/>
      </rPr>
      <t xml:space="preserve"> HAYAT</t>
    </r>
  </si>
  <si>
    <r>
      <t>1.2.1- Kazanılmamış Primler Karşılığı (-)</t>
    </r>
    <r>
      <rPr>
        <sz val="10"/>
        <color theme="0"/>
        <rFont val="Times New Roman"/>
        <family val="1"/>
        <charset val="162"/>
      </rPr>
      <t>HAYAT</t>
    </r>
  </si>
  <si>
    <r>
      <t>1.2.2- Kazanılmamış Primler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</si>
  <si>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>1.3- Devam Eden Riskler Karşılığında Değişim (Reasürör Payı ve Devreden Kısım Düşülmüş Olarak)(+/-</t>
    </r>
    <r>
      <rPr>
        <sz val="10"/>
        <color theme="0"/>
        <rFont val="Times New Roman"/>
        <family val="1"/>
        <charset val="162"/>
      </rPr>
      <t>)HAYAT</t>
    </r>
  </si>
  <si>
    <r>
      <t>1.3.1- Devam Eden Riskler Karşılığı (-)</t>
    </r>
    <r>
      <rPr>
        <sz val="10"/>
        <color theme="0"/>
        <rFont val="Times New Roman"/>
        <family val="1"/>
        <charset val="162"/>
      </rPr>
      <t>HAYAT</t>
    </r>
  </si>
  <si>
    <r>
      <t>1.3.2- Devam Eden Riskler Karşılığında Reasürör Payı (+)</t>
    </r>
    <r>
      <rPr>
        <sz val="10"/>
        <color theme="0"/>
        <rFont val="Times New Roman"/>
        <family val="1"/>
        <charset val="162"/>
      </rPr>
      <t>HAYAT</t>
    </r>
  </si>
  <si>
    <t xml:space="preserve">E- Hayat Teknik Gider </t>
  </si>
  <si>
    <r>
      <t xml:space="preserve">1.1- Ödenen Tazminatlar (Reasürör Payı Düşülmüş Olarak) </t>
    </r>
    <r>
      <rPr>
        <sz val="10"/>
        <color theme="0"/>
        <rFont val="Times New Roman"/>
        <family val="1"/>
        <charset val="162"/>
      </rPr>
      <t>HAYAT</t>
    </r>
  </si>
  <si>
    <r>
      <t>1.1.1- Brüt Ödenen Tazminatlar (-)</t>
    </r>
    <r>
      <rPr>
        <sz val="10"/>
        <color theme="0"/>
        <rFont val="Times New Roman"/>
        <family val="1"/>
        <charset val="162"/>
      </rPr>
      <t>HAYAT</t>
    </r>
  </si>
  <si>
    <r>
      <t>1.1.2- Ödenen Tazminatlarda Reasürör Payı (+)</t>
    </r>
    <r>
      <rPr>
        <sz val="10"/>
        <color theme="0"/>
        <rFont val="Times New Roman"/>
        <family val="1"/>
        <charset val="162"/>
      </rPr>
      <t>HAYAT</t>
    </r>
  </si>
  <si>
    <r>
      <t>1.2- Muallak Tazminatlar Karşılığında Değişim (Reasürör Payı ve Devreden Kısım Düşülmüş Olarak) (+/-)</t>
    </r>
    <r>
      <rPr>
        <sz val="10"/>
        <color theme="0"/>
        <rFont val="Times New Roman"/>
        <family val="1"/>
        <charset val="162"/>
      </rPr>
      <t>HAYAT</t>
    </r>
  </si>
  <si>
    <r>
      <t>1.2.1- Muallak Tazminatlar Karşılığı (-)</t>
    </r>
    <r>
      <rPr>
        <sz val="10"/>
        <color theme="0"/>
        <rFont val="Times New Roman"/>
        <family val="1"/>
        <charset val="162"/>
      </rPr>
      <t>HAYAT</t>
    </r>
  </si>
  <si>
    <r>
      <t>1.2.2- Muallak Hasarlar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</si>
  <si>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>2.1- İkramiye ve İndirimler Karşılığı (-)</t>
    </r>
    <r>
      <rPr>
        <sz val="10"/>
        <color theme="0"/>
        <rFont val="Times New Roman"/>
        <family val="1"/>
        <charset val="162"/>
      </rPr>
      <t>HAYAT</t>
    </r>
  </si>
  <si>
    <r>
      <t>2.2- İkramiye ve İndirimler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</si>
  <si>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>3.1- Hayat Matematik Karşılığı (-)</t>
    </r>
    <r>
      <rPr>
        <sz val="10"/>
        <color theme="0"/>
        <rFont val="Times New Roman"/>
        <family val="1"/>
        <charset val="162"/>
      </rPr>
      <t>HAYAT</t>
    </r>
  </si>
  <si>
    <r>
      <t>3.2- Hayat Matematik Karşılığında Reasürör Payı (+)</t>
    </r>
    <r>
      <rPr>
        <sz val="10"/>
        <color theme="0"/>
        <rFont val="Times New Roman"/>
        <family val="1"/>
        <charset val="162"/>
      </rPr>
      <t>HAYAT</t>
    </r>
  </si>
  <si>
    <r>
      <t xml:space="preserve">4.1- Yatırım Riski Hayat Sigortası Poliçe Sahiplerine Ait Poliçeler İçin Ayrılan Karşılıklar(-)   </t>
    </r>
    <r>
      <rPr>
        <sz val="10"/>
        <color theme="0"/>
        <rFont val="Times New Roman"/>
        <family val="1"/>
        <charset val="162"/>
      </rPr>
      <t>HAYAT</t>
    </r>
  </si>
  <si>
    <r>
      <t xml:space="preserve">4.2- Yatırım Riski Hayat Sigortası Poliçe Sahiplerine Ait Poliçeler İçin Ayrılan Karşılıklarda Reasürör Payı (+)   </t>
    </r>
    <r>
      <rPr>
        <sz val="10"/>
        <color theme="0"/>
        <rFont val="Times New Roman"/>
        <family val="1"/>
        <charset val="162"/>
      </rPr>
      <t>HAYAT</t>
    </r>
  </si>
  <si>
    <t>F- Teknik Bölüm Dengesi- Hayat  (D – E)</t>
  </si>
  <si>
    <t>G- Emeklilik Teknik Gelir</t>
  </si>
  <si>
    <r>
      <t xml:space="preserve">1- Fon İşletim Gelirleri </t>
    </r>
    <r>
      <rPr>
        <sz val="10"/>
        <color theme="0"/>
        <rFont val="Times New Roman"/>
        <family val="1"/>
        <charset val="162"/>
      </rPr>
      <t>EMEKLİ</t>
    </r>
  </si>
  <si>
    <r>
      <t xml:space="preserve">2- Yönetim Gideri Kesintisi </t>
    </r>
    <r>
      <rPr>
        <sz val="10"/>
        <color theme="0"/>
        <rFont val="Times New Roman"/>
        <family val="1"/>
        <charset val="162"/>
      </rPr>
      <t>EMEKLİ</t>
    </r>
  </si>
  <si>
    <r>
      <t xml:space="preserve">3- Giriş Aidatı Gelirleri </t>
    </r>
    <r>
      <rPr>
        <sz val="10"/>
        <color theme="0"/>
        <rFont val="Times New Roman"/>
        <family val="1"/>
        <charset val="162"/>
      </rPr>
      <t>EMEKLİ</t>
    </r>
  </si>
  <si>
    <r>
      <t>4- Ara Verme Halinde Yönetim Gideri Kesintisi</t>
    </r>
    <r>
      <rPr>
        <sz val="10"/>
        <color theme="0"/>
        <rFont val="Times New Roman"/>
        <family val="1"/>
        <charset val="162"/>
      </rPr>
      <t>EMEKLİ</t>
    </r>
  </si>
  <si>
    <r>
      <t>5- Özel Hizmet Gideri Kesintisi</t>
    </r>
    <r>
      <rPr>
        <sz val="10"/>
        <color theme="0"/>
        <rFont val="Times New Roman"/>
        <family val="1"/>
        <charset val="162"/>
      </rPr>
      <t>EMEKLİ</t>
    </r>
  </si>
  <si>
    <r>
      <t>6- Sermaye Tahsis Avansı Değer Artış Gelirleri</t>
    </r>
    <r>
      <rPr>
        <sz val="10"/>
        <color theme="0"/>
        <rFont val="Times New Roman"/>
        <family val="1"/>
        <charset val="162"/>
      </rPr>
      <t>EMEKLİ</t>
    </r>
  </si>
  <si>
    <r>
      <t>7- Diğer Teknik Gelirler</t>
    </r>
    <r>
      <rPr>
        <sz val="10"/>
        <color theme="0"/>
        <rFont val="Times New Roman"/>
        <family val="1"/>
        <charset val="162"/>
      </rPr>
      <t>EMEKLİ</t>
    </r>
  </si>
  <si>
    <t>H- Emeklilik Teknik Gideri</t>
  </si>
  <si>
    <r>
      <t xml:space="preserve">1- Fon İşletim Giderleri (-)  </t>
    </r>
    <r>
      <rPr>
        <sz val="10"/>
        <color theme="0"/>
        <rFont val="Times New Roman"/>
        <family val="1"/>
        <charset val="162"/>
      </rPr>
      <t>EMEKLİ</t>
    </r>
  </si>
  <si>
    <r>
      <t>2- Sermaye Tahsis Avansları Değer Azalış Giderleri(-)</t>
    </r>
    <r>
      <rPr>
        <sz val="10"/>
        <color theme="0"/>
        <rFont val="Times New Roman"/>
        <family val="1"/>
        <charset val="162"/>
      </rPr>
      <t>EMEKLİ</t>
    </r>
  </si>
  <si>
    <r>
      <t>3- Faaliyet Giderleri (-)</t>
    </r>
    <r>
      <rPr>
        <sz val="10"/>
        <color theme="0"/>
        <rFont val="Times New Roman"/>
        <family val="1"/>
        <charset val="162"/>
      </rPr>
      <t>EMEKLİ</t>
    </r>
  </si>
  <si>
    <r>
      <t xml:space="preserve">4- Diğer Teknik Giderler (-) </t>
    </r>
    <r>
      <rPr>
        <sz val="10"/>
        <color theme="0"/>
        <rFont val="Times New Roman"/>
        <family val="1"/>
        <charset val="162"/>
      </rPr>
      <t>EMEKLİ</t>
    </r>
  </si>
  <si>
    <t>I- Teknik Bölüm Dengesi- Emeklilik (G – H)</t>
  </si>
  <si>
    <t xml:space="preserve">I-TEKNİK OLMAYAN BÖLÜM </t>
  </si>
  <si>
    <t>C- Teknik Bölüm Dengesi- Hayat Dışı (A-B)</t>
  </si>
  <si>
    <t>F- Teknik Bölüm Dengesi- Hayat (D-E)</t>
  </si>
  <si>
    <t>I - Teknik Bölüm Dengesi- Emeklilik (G-H)</t>
  </si>
  <si>
    <t>J- Genel Teknik Bölüm Dengesi (C+F+I)</t>
  </si>
  <si>
    <t>K- Yatırım Gelirleri</t>
  </si>
  <si>
    <t>1- Finansal Yatırımlardan Elde Edilen Gelirler</t>
  </si>
  <si>
    <t>2- Finansal Yatırımların Nakde Çevrilmesinden Elde Edilen Karlar</t>
  </si>
  <si>
    <t>3- Finansal Yatırımların Değerlemesi</t>
  </si>
  <si>
    <t>4- Kambiyo Karları</t>
  </si>
  <si>
    <t>5- iştiraklerden Gelirler</t>
  </si>
  <si>
    <t>6- Bağlı Ortaklıklar ve Müşterek Yönetime Tabi Teşebbüslerden Gelirler</t>
  </si>
  <si>
    <t>7- Arazi, Arsa ile Binalardan Elde Edilen Gelirler</t>
  </si>
  <si>
    <t>8- Türev Ürünlerden Elde Edilen Gelirler</t>
  </si>
  <si>
    <t>9- Diğer Yatırımlar</t>
  </si>
  <si>
    <t>10- Hayat Teknik Bölümünden Aktarılan Yatırım Gelirleri</t>
  </si>
  <si>
    <t>L- Yatırım Giderleri (-)</t>
  </si>
  <si>
    <t>1- Yatırım Yönetim Giderleri – Faiz Dahil (-)</t>
  </si>
  <si>
    <t>2- Yatırımlar Değer Azalışları (-)</t>
  </si>
  <si>
    <t>3- Yatırımların Nakte Çevrilmesi Sonucunda Oluşan Zararlar (-)</t>
  </si>
  <si>
    <t>4- Hayat Dışı Teknik Bölümüne Aktarılan Yatırım Gelirleri (-)</t>
  </si>
  <si>
    <t>5- Türev Ürünler Sonucunda Oluşan Zararlar (-)</t>
  </si>
  <si>
    <t>6- Kambiyo Zararları (-)</t>
  </si>
  <si>
    <t>7- Amortisman Giderleri (-)</t>
  </si>
  <si>
    <t xml:space="preserve">8- Diğer Yatırım Giderleri (-) </t>
  </si>
  <si>
    <t>M- Diğer Faaliyetlerden ve Olağandışı Faaliyetlerden Gelir ve Karlar ile Gider ve Zararlar (+/-)</t>
  </si>
  <si>
    <t>1- Karşılıklar Hesabı (+/-)</t>
  </si>
  <si>
    <t>2- Reeskont Hesabı (+/-)</t>
  </si>
  <si>
    <t>3- Özellikli Sigortalar Hesabı (+/-)</t>
  </si>
  <si>
    <t>4- Enflasyon Düzeltmesi Hesabı (+/-)</t>
  </si>
  <si>
    <t>5- Ertelenmiş Vergi Varlığı Hesabı (+/-)</t>
  </si>
  <si>
    <t>6- Ertelenmiş Vergi Yükümlülüğü Gideri (-)</t>
  </si>
  <si>
    <t xml:space="preserve">7- Diğer Gelir ve Karlar </t>
  </si>
  <si>
    <t xml:space="preserve">8- Diğer Gider ve Zararlar (-) </t>
  </si>
  <si>
    <t>9- Önceki Yıl Gelir ve Karları</t>
  </si>
  <si>
    <t>10- Önceki Yıl Gider ve Zararları(-)</t>
  </si>
  <si>
    <t xml:space="preserve">N- Dönem Net Karı veya Zararı </t>
  </si>
  <si>
    <t>1- Dönem Karı Ve Zararı</t>
  </si>
  <si>
    <t xml:space="preserve">2- Dönem Karı Vergi ve Diğer Yasal Yükümlülük Karşılıkları(-) </t>
  </si>
  <si>
    <t>3- Dönem Net Kar veya Zararı</t>
  </si>
  <si>
    <t>4- Enflasyon Düzeltme Hesabı</t>
  </si>
  <si>
    <r>
      <t>2- Hayat Branşı Yatırım Geliri</t>
    </r>
    <r>
      <rPr>
        <b/>
        <sz val="10"/>
        <color theme="0"/>
        <rFont val="Times New Roman"/>
        <family val="1"/>
        <charset val="162"/>
      </rPr>
      <t xml:space="preserve"> HAYAT</t>
    </r>
  </si>
  <si>
    <r>
      <t>3- Yatırımlardaki Gerçekleşmemiş Karlar</t>
    </r>
    <r>
      <rPr>
        <b/>
        <sz val="10"/>
        <color theme="0"/>
        <rFont val="Times New Roman"/>
        <family val="1"/>
        <charset val="162"/>
      </rPr>
      <t>HAYAT</t>
    </r>
  </si>
  <si>
    <r>
      <t>4- Diğer Teknik Gelirler (Reasürör Payı Düşülmüş Olarak)</t>
    </r>
    <r>
      <rPr>
        <b/>
        <sz val="10"/>
        <color theme="0"/>
        <rFont val="Times New Roman"/>
        <family val="1"/>
        <charset val="162"/>
      </rPr>
      <t>HAYAT</t>
    </r>
  </si>
  <si>
    <r>
      <t>1- Gerçekleşen Hasarlar (Reasürör Payı Düşülmüş Olarak)</t>
    </r>
    <r>
      <rPr>
        <b/>
        <sz val="10"/>
        <color theme="0"/>
        <rFont val="Times New Roman"/>
        <family val="1"/>
        <charset val="162"/>
      </rPr>
      <t>HAYAT</t>
    </r>
  </si>
  <si>
    <r>
      <t>2- İkramiye ve İndirimler Karşılığında Değişim (Reasürör Payı ve Devreden Kısım Düşülmüş Olarak) (+/-)</t>
    </r>
    <r>
      <rPr>
        <b/>
        <sz val="10"/>
        <color theme="0"/>
        <rFont val="Times New Roman"/>
        <family val="1"/>
        <charset val="162"/>
      </rPr>
      <t>HAYAT</t>
    </r>
  </si>
  <si>
    <r>
      <t xml:space="preserve">3- Hayat Matematik Karşılığında Değişim (Reasürör Payı ve Devreden Kısım Düşülmüş Olarak)(+/-)   </t>
    </r>
    <r>
      <rPr>
        <b/>
        <sz val="10"/>
        <color theme="0"/>
        <rFont val="Times New Roman"/>
        <family val="1"/>
        <charset val="162"/>
      </rPr>
      <t>HAYAT</t>
    </r>
  </si>
  <si>
    <r>
      <t xml:space="preserve">4- Yatırım Riski Hayat Sigortası Poliçe Sahiplerine Ait Poliçeler İçin Ayrılan Karşılıklarda Değişim (Reasürör Payı ve Devreden Kısım Düşülmüş Olarak)(+/-)   </t>
    </r>
    <r>
      <rPr>
        <b/>
        <sz val="10"/>
        <color theme="0"/>
        <rFont val="Times New Roman"/>
        <family val="1"/>
        <charset val="162"/>
      </rPr>
      <t>HAYAT</t>
    </r>
  </si>
  <si>
    <r>
      <t>5- Diğer Teknik Karşılıklarda Değişim (Reasürör Payı ve Devreden Kısım Düşülmüş Olarak) (+/-)</t>
    </r>
    <r>
      <rPr>
        <b/>
        <sz val="10"/>
        <color theme="0"/>
        <rFont val="Times New Roman"/>
        <family val="1"/>
        <charset val="162"/>
      </rPr>
      <t>HAYAT</t>
    </r>
  </si>
  <si>
    <r>
      <t xml:space="preserve">6- Faaliyet Giderleri (-) </t>
    </r>
    <r>
      <rPr>
        <b/>
        <sz val="10"/>
        <color theme="0"/>
        <rFont val="Times New Roman"/>
        <family val="1"/>
        <charset val="162"/>
      </rPr>
      <t>HAYAT</t>
    </r>
  </si>
  <si>
    <r>
      <t>7- Yatırım Giderler (-)</t>
    </r>
    <r>
      <rPr>
        <b/>
        <sz val="10"/>
        <color theme="0"/>
        <rFont val="Times New Roman"/>
        <family val="1"/>
        <charset val="162"/>
      </rPr>
      <t>HAYAT</t>
    </r>
  </si>
  <si>
    <r>
      <t>8- Yatırımlardaki Gerçekleşmemiş Zararlar (-)</t>
    </r>
    <r>
      <rPr>
        <b/>
        <sz val="10"/>
        <color theme="0"/>
        <rFont val="Times New Roman"/>
        <family val="1"/>
        <charset val="162"/>
      </rPr>
      <t>HAYAT</t>
    </r>
  </si>
  <si>
    <r>
      <t>9- Teknik Olmayan Bölüme Aktarılan Yatırım Gelirleri (-)</t>
    </r>
    <r>
      <rPr>
        <b/>
        <sz val="10"/>
        <color theme="0"/>
        <rFont val="Times New Roman"/>
        <family val="1"/>
        <charset val="162"/>
      </rPr>
      <t>HAYAT</t>
    </r>
  </si>
  <si>
    <t>1 OCAK-30 EYLÜL 2013 VE  2012  DÖNEMLERİNE AİT  AYRINTILI GELİR TABLOLARI (TL.)</t>
  </si>
  <si>
    <t>AXA  HAYAT VE EMEKLİLİK A.Ş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</si>
</sst>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,##0;\-#,##0;&quot;-&quot;"/>
    <numFmt numFmtId="165" formatCode="mm/dd/yy"/>
  </numFmts>
  <fonts count="42" x14ac:knownFonts="1">
    <font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b/>
      <sz val="9"/>
      <name val="Times New Roman TUR"/>
      <family val="1"/>
      <charset val="162"/>
    </font>
    <font>
      <sz val="10"/>
      <name val="Times New Roman"/>
      <family val="1"/>
      <charset val="162"/>
    </font>
    <font>
      <sz val="10"/>
      <color theme="0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 Tu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Times New Roman"/>
      <family val="2"/>
      <charset val="162"/>
    </font>
    <font>
      <sz val="11"/>
      <color indexed="9"/>
      <name val="Times New Roman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color indexed="8"/>
      <name val="Arial"/>
      <family val="2"/>
    </font>
    <font>
      <sz val="10"/>
      <name val="Arial TUR"/>
      <charset val="162"/>
    </font>
    <font>
      <sz val="10"/>
      <name val="MS Serif"/>
      <family val="1"/>
    </font>
    <font>
      <b/>
      <sz val="11"/>
      <color indexed="63"/>
      <name val="Calibri"/>
      <family val="2"/>
      <charset val="162"/>
    </font>
    <font>
      <sz val="10"/>
      <color indexed="16"/>
      <name val="MS Serif"/>
      <family val="1"/>
    </font>
    <font>
      <i/>
      <sz val="11"/>
      <color indexed="23"/>
      <name val="Times New Roman"/>
      <family val="2"/>
      <charset val="162"/>
    </font>
    <font>
      <sz val="11"/>
      <color indexed="62"/>
      <name val="Calibri"/>
      <family val="2"/>
      <charset val="162"/>
    </font>
    <font>
      <b/>
      <sz val="12"/>
      <name val="Arial"/>
      <family val="2"/>
    </font>
    <font>
      <b/>
      <sz val="15"/>
      <color indexed="56"/>
      <name val="Times New Roman"/>
      <family val="2"/>
      <charset val="162"/>
    </font>
    <font>
      <b/>
      <sz val="13"/>
      <color indexed="56"/>
      <name val="Times New Roman"/>
      <family val="2"/>
      <charset val="162"/>
    </font>
    <font>
      <b/>
      <sz val="11"/>
      <color indexed="56"/>
      <name val="Times New Roman"/>
      <family val="2"/>
      <charset val="162"/>
    </font>
    <font>
      <sz val="11"/>
      <color indexed="62"/>
      <name val="Times New Roman"/>
      <family val="2"/>
      <charset val="162"/>
    </font>
    <font>
      <sz val="11"/>
      <color indexed="52"/>
      <name val="Times New Roman"/>
      <family val="2"/>
      <charset val="162"/>
    </font>
    <font>
      <b/>
      <sz val="11"/>
      <color indexed="63"/>
      <name val="Times New Roman"/>
      <family val="2"/>
      <charset val="162"/>
    </font>
    <font>
      <sz val="8"/>
      <name val="Helv"/>
      <family val="2"/>
    </font>
    <font>
      <b/>
      <sz val="8"/>
      <color indexed="8"/>
      <name val="Helv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Times New Roman"/>
      <family val="2"/>
      <charset val="162"/>
    </font>
    <font>
      <sz val="11"/>
      <color indexed="10"/>
      <name val="Calibri"/>
      <family val="2"/>
      <charset val="162"/>
    </font>
    <font>
      <sz val="11"/>
      <color indexed="10"/>
      <name val="Times New Roman"/>
      <family val="2"/>
      <charset val="162"/>
    </font>
    <font>
      <b/>
      <sz val="10"/>
      <color theme="0"/>
      <name val="Times New Roman"/>
      <family val="1"/>
      <charset val="162"/>
    </font>
    <font>
      <b/>
      <sz val="11"/>
      <color indexed="8"/>
      <name val="Times New Roman TUR"/>
      <family val="1"/>
      <charset val="16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0" fontId="4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Alignment="0">
      <alignment horizontal="left"/>
    </xf>
    <xf numFmtId="44" fontId="21" fillId="0" borderId="0" applyFont="0" applyFill="0" applyBorder="0" applyAlignment="0" applyProtection="0"/>
    <xf numFmtId="0" fontId="23" fillId="18" borderId="16" applyNumberFormat="0" applyAlignment="0" applyProtection="0"/>
    <xf numFmtId="0" fontId="24" fillId="0" borderId="0" applyNumberFormat="0" applyAlignment="0">
      <alignment horizontal="left"/>
    </xf>
    <xf numFmtId="0" fontId="25" fillId="0" borderId="0" applyNumberFormat="0" applyFill="0" applyBorder="0" applyAlignment="0" applyProtection="0"/>
    <xf numFmtId="0" fontId="26" fillId="9" borderId="17" applyNumberFormat="0" applyAlignment="0" applyProtection="0"/>
    <xf numFmtId="0" fontId="27" fillId="0" borderId="11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17" applyNumberFormat="0" applyAlignment="0" applyProtection="0"/>
    <xf numFmtId="0" fontId="32" fillId="0" borderId="12" applyNumberFormat="0" applyFill="0" applyAlignment="0" applyProtection="0"/>
    <xf numFmtId="0" fontId="10" fillId="0" borderId="0"/>
    <xf numFmtId="0" fontId="10" fillId="0" borderId="0"/>
    <xf numFmtId="0" fontId="4" fillId="0" borderId="0"/>
    <xf numFmtId="0" fontId="4" fillId="0" borderId="0"/>
    <xf numFmtId="0" fontId="21" fillId="0" borderId="0">
      <alignment vertical="top"/>
    </xf>
    <xf numFmtId="0" fontId="4" fillId="19" borderId="18" applyNumberFormat="0" applyFont="0" applyAlignment="0" applyProtection="0"/>
    <xf numFmtId="0" fontId="4" fillId="19" borderId="18" applyNumberFormat="0" applyFont="0" applyAlignment="0" applyProtection="0"/>
    <xf numFmtId="0" fontId="21" fillId="19" borderId="18" applyNumberFormat="0" applyFont="0" applyAlignment="0" applyProtection="0"/>
    <xf numFmtId="0" fontId="33" fillId="18" borderId="16" applyNumberFormat="0" applyAlignment="0" applyProtection="0"/>
    <xf numFmtId="9" fontId="21" fillId="0" borderId="0" applyFont="0" applyFill="0" applyBorder="0" applyAlignment="0" applyProtection="0"/>
    <xf numFmtId="165" fontId="34" fillId="0" borderId="0" applyNumberFormat="0" applyFill="0" applyBorder="0" applyAlignment="0" applyProtection="0">
      <alignment horizontal="left"/>
    </xf>
    <xf numFmtId="40" fontId="35" fillId="0" borderId="0" applyBorder="0">
      <alignment horizontal="right"/>
    </xf>
    <xf numFmtId="0" fontId="1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justify" vertical="top" wrapText="1"/>
    </xf>
    <xf numFmtId="3" fontId="1" fillId="3" borderId="5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justify" vertical="top" wrapText="1"/>
    </xf>
    <xf numFmtId="3" fontId="1" fillId="0" borderId="5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justify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5" xfId="0" applyNumberFormat="1" applyFont="1" applyFill="1" applyBorder="1" applyAlignment="1">
      <alignment horizontal="right" vertical="top" wrapText="1"/>
    </xf>
    <xf numFmtId="3" fontId="1" fillId="0" borderId="5" xfId="0" applyNumberFormat="1" applyFont="1" applyFill="1" applyBorder="1" applyAlignment="1">
      <alignment horizontal="right" vertical="top" wrapText="1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0" fontId="1" fillId="2" borderId="6" xfId="0" applyFont="1" applyFill="1" applyBorder="1" applyAlignment="1">
      <alignment horizontal="center" wrapText="1"/>
    </xf>
    <xf numFmtId="3" fontId="1" fillId="2" borderId="7" xfId="0" applyNumberFormat="1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center" wrapText="1"/>
    </xf>
    <xf numFmtId="3" fontId="6" fillId="2" borderId="9" xfId="0" applyNumberFormat="1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right" wrapText="1"/>
    </xf>
    <xf numFmtId="0" fontId="1" fillId="3" borderId="4" xfId="0" applyFont="1" applyFill="1" applyBorder="1" applyAlignment="1">
      <alignment horizontal="justify" wrapText="1"/>
    </xf>
    <xf numFmtId="3" fontId="1" fillId="3" borderId="5" xfId="0" applyNumberFormat="1" applyFont="1" applyFill="1" applyBorder="1" applyAlignment="1">
      <alignment horizontal="right" wrapText="1"/>
    </xf>
    <xf numFmtId="0" fontId="41" fillId="2" borderId="0" xfId="0" applyFont="1" applyFill="1" applyBorder="1" applyAlignment="1"/>
    <xf numFmtId="0" fontId="41" fillId="2" borderId="0" xfId="0" applyFont="1" applyFill="1" applyBorder="1" applyAlignment="1">
      <alignment horizontal="left"/>
    </xf>
  </cellXfs>
  <cellStyles count="82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çıklama Metni 2" xfId="38"/>
    <cellStyle name="Ana Başlık 2" xfId="39"/>
    <cellStyle name="Bağlı Hücre 2" xfId="40"/>
    <cellStyle name="Başlık 1 2" xfId="41"/>
    <cellStyle name="Başlık 2 2" xfId="42"/>
    <cellStyle name="Başlık 3 2" xfId="43"/>
    <cellStyle name="Başlık 4 2" xfId="44"/>
    <cellStyle name="Calc Currency (0)" xfId="45"/>
    <cellStyle name="Comma 2" xfId="46"/>
    <cellStyle name="Comma 2 2" xfId="47"/>
    <cellStyle name="Comma 3" xfId="48"/>
    <cellStyle name="Copied" xfId="49"/>
    <cellStyle name="Currency 2" xfId="50"/>
    <cellStyle name="Çıkış 2" xfId="51"/>
    <cellStyle name="Entered" xfId="52"/>
    <cellStyle name="Explanatory Text" xfId="53"/>
    <cellStyle name="Giriş 2" xfId="54"/>
    <cellStyle name="Header1" xfId="55"/>
    <cellStyle name="Header2" xfId="56"/>
    <cellStyle name="Heading 1" xfId="57"/>
    <cellStyle name="Heading 2" xfId="58"/>
    <cellStyle name="Heading 3" xfId="59"/>
    <cellStyle name="Heading 4" xfId="60"/>
    <cellStyle name="Input" xfId="61"/>
    <cellStyle name="Linked Cell" xfId="62"/>
    <cellStyle name="Normal" xfId="0" builtinId="0"/>
    <cellStyle name="Normal 2" xfId="63"/>
    <cellStyle name="Normal 2 2" xfId="64"/>
    <cellStyle name="Normal 3" xfId="65"/>
    <cellStyle name="Normal 4" xfId="66"/>
    <cellStyle name="Normal 5" xfId="67"/>
    <cellStyle name="Normal_SAMM" xfId="1"/>
    <cellStyle name="Not 2" xfId="68"/>
    <cellStyle name="Not 3" xfId="69"/>
    <cellStyle name="Note" xfId="70"/>
    <cellStyle name="Output" xfId="71"/>
    <cellStyle name="Percent 2" xfId="72"/>
    <cellStyle name="RevList" xfId="73"/>
    <cellStyle name="Subtotal" xfId="74"/>
    <cellStyle name="Title" xfId="75"/>
    <cellStyle name="Toplam 2" xfId="76"/>
    <cellStyle name="Total" xfId="77"/>
    <cellStyle name="Uyarı Metni 2" xfId="78"/>
    <cellStyle name="Virgül 2" xfId="79"/>
    <cellStyle name="Warning Text" xfId="80"/>
    <cellStyle name="Yüzde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0"/>
  <sheetViews>
    <sheetView showGridLines="0" tabSelected="1" zoomScale="85" zoomScaleNormal="85" workbookViewId="0"/>
  </sheetViews>
  <sheetFormatPr defaultColWidth="9.125" defaultRowHeight="17.350000000000001" customHeight="1" x14ac:dyDescent="0.25"/>
  <cols>
    <col min="1" max="1" width="66.25" customWidth="1"/>
    <col min="2" max="2" width="23.125" bestFit="1" customWidth="1"/>
    <col min="3" max="3" width="23.125" customWidth="1"/>
  </cols>
  <sheetData>
    <row r="2" spans="1:3" ht="21.1" customHeight="1" x14ac:dyDescent="0.25">
      <c r="A2" s="28" t="s">
        <v>134</v>
      </c>
      <c r="B2" s="28"/>
      <c r="C2" s="28"/>
    </row>
    <row r="3" spans="1:3" ht="13.6" customHeight="1" x14ac:dyDescent="0.25">
      <c r="A3" s="27" t="s">
        <v>133</v>
      </c>
      <c r="B3" s="27"/>
      <c r="C3" s="27"/>
    </row>
    <row r="4" spans="1:3" ht="41.95" customHeight="1" x14ac:dyDescent="0.25">
      <c r="A4" s="1"/>
      <c r="B4" s="2" t="s">
        <v>0</v>
      </c>
      <c r="C4" s="2" t="s">
        <v>0</v>
      </c>
    </row>
    <row r="5" spans="1:3" ht="9" customHeight="1" x14ac:dyDescent="0.25">
      <c r="A5" s="3"/>
      <c r="B5" s="4"/>
      <c r="C5" s="4"/>
    </row>
    <row r="6" spans="1:3" ht="17.350000000000001" customHeight="1" x14ac:dyDescent="0.25">
      <c r="A6" s="5"/>
      <c r="B6" s="6" t="s">
        <v>1</v>
      </c>
      <c r="C6" s="6" t="s">
        <v>2</v>
      </c>
    </row>
    <row r="7" spans="1:3" ht="17.350000000000001" customHeight="1" x14ac:dyDescent="0.25">
      <c r="A7" s="7" t="s">
        <v>3</v>
      </c>
      <c r="B7" s="8"/>
      <c r="C7" s="8"/>
    </row>
    <row r="8" spans="1:3" ht="17.350000000000001" customHeight="1" thickBot="1" x14ac:dyDescent="0.3">
      <c r="A8" s="9" t="s">
        <v>4</v>
      </c>
      <c r="B8" s="10">
        <f>+B9+B21+B22+B25</f>
        <v>221679.71000000002</v>
      </c>
      <c r="C8" s="10">
        <f>+C9+C21+C22+C25</f>
        <v>418954.17</v>
      </c>
    </row>
    <row r="9" spans="1:3" ht="17.350000000000001" customHeight="1" thickBot="1" x14ac:dyDescent="0.3">
      <c r="A9" s="11" t="s">
        <v>5</v>
      </c>
      <c r="B9" s="12">
        <f>+B10+B14+B18</f>
        <v>221486.2</v>
      </c>
      <c r="C9" s="12">
        <f>+C10+C14+C18</f>
        <v>418840.75</v>
      </c>
    </row>
    <row r="10" spans="1:3" ht="17.350000000000001" customHeight="1" thickBot="1" x14ac:dyDescent="0.3">
      <c r="A10" s="13" t="s">
        <v>6</v>
      </c>
      <c r="B10" s="14">
        <f>+B11+B12+B13</f>
        <v>189350.66</v>
      </c>
      <c r="C10" s="14">
        <f>+C11+C12+C13</f>
        <v>167431.04000000001</v>
      </c>
    </row>
    <row r="11" spans="1:3" ht="17.350000000000001" customHeight="1" thickBot="1" x14ac:dyDescent="0.3">
      <c r="A11" s="13" t="s">
        <v>7</v>
      </c>
      <c r="B11" s="14">
        <v>247027.76</v>
      </c>
      <c r="C11" s="14">
        <v>226040.29</v>
      </c>
    </row>
    <row r="12" spans="1:3" ht="17.350000000000001" customHeight="1" thickBot="1" x14ac:dyDescent="0.3">
      <c r="A12" s="13" t="s">
        <v>8</v>
      </c>
      <c r="B12" s="14">
        <v>-57677.1</v>
      </c>
      <c r="C12" s="14">
        <v>-58609.25</v>
      </c>
    </row>
    <row r="13" spans="1:3" ht="17.350000000000001" customHeight="1" thickBot="1" x14ac:dyDescent="0.3">
      <c r="A13" s="13" t="s">
        <v>9</v>
      </c>
      <c r="B13" s="14">
        <v>0</v>
      </c>
      <c r="C13" s="14">
        <v>0</v>
      </c>
    </row>
    <row r="14" spans="1:3" ht="17.350000000000001" customHeight="1" thickBot="1" x14ac:dyDescent="0.3">
      <c r="A14" s="13" t="s">
        <v>10</v>
      </c>
      <c r="B14" s="15">
        <f>+B15+B16+B17</f>
        <v>32135.539999999997</v>
      </c>
      <c r="C14" s="15">
        <f>+C15+C16+C17</f>
        <v>75754.710000000006</v>
      </c>
    </row>
    <row r="15" spans="1:3" ht="17.350000000000001" customHeight="1" thickBot="1" x14ac:dyDescent="0.3">
      <c r="A15" s="13" t="s">
        <v>11</v>
      </c>
      <c r="B15" s="14">
        <v>24346.42</v>
      </c>
      <c r="C15" s="14">
        <v>61209.16</v>
      </c>
    </row>
    <row r="16" spans="1:3" ht="17.350000000000001" customHeight="1" thickBot="1" x14ac:dyDescent="0.3">
      <c r="A16" s="13" t="s">
        <v>12</v>
      </c>
      <c r="B16" s="14">
        <v>7789.12</v>
      </c>
      <c r="C16" s="14">
        <v>14545.55</v>
      </c>
    </row>
    <row r="17" spans="1:3" ht="17.350000000000001" customHeight="1" thickBot="1" x14ac:dyDescent="0.3">
      <c r="A17" s="13" t="s">
        <v>13</v>
      </c>
      <c r="B17" s="14">
        <v>0</v>
      </c>
      <c r="C17" s="14">
        <v>0</v>
      </c>
    </row>
    <row r="18" spans="1:3" ht="17.350000000000001" customHeight="1" thickBot="1" x14ac:dyDescent="0.3">
      <c r="A18" s="13" t="s">
        <v>14</v>
      </c>
      <c r="B18" s="15">
        <f>+B19+B20</f>
        <v>0</v>
      </c>
      <c r="C18" s="15">
        <f>+C19+C20</f>
        <v>175655</v>
      </c>
    </row>
    <row r="19" spans="1:3" ht="17.350000000000001" customHeight="1" thickBot="1" x14ac:dyDescent="0.3">
      <c r="A19" s="13" t="s">
        <v>15</v>
      </c>
      <c r="B19" s="14">
        <v>0</v>
      </c>
      <c r="C19" s="14">
        <v>146157</v>
      </c>
    </row>
    <row r="20" spans="1:3" ht="17.350000000000001" customHeight="1" thickBot="1" x14ac:dyDescent="0.3">
      <c r="A20" s="13" t="s">
        <v>16</v>
      </c>
      <c r="B20" s="14">
        <v>0</v>
      </c>
      <c r="C20" s="14">
        <v>29498</v>
      </c>
    </row>
    <row r="21" spans="1:3" ht="17.350000000000001" customHeight="1" thickBot="1" x14ac:dyDescent="0.3">
      <c r="A21" s="11" t="s">
        <v>17</v>
      </c>
      <c r="B21" s="12">
        <v>0</v>
      </c>
      <c r="C21" s="12">
        <v>0</v>
      </c>
    </row>
    <row r="22" spans="1:3" ht="17.350000000000001" customHeight="1" thickBot="1" x14ac:dyDescent="0.3">
      <c r="A22" s="11" t="s">
        <v>18</v>
      </c>
      <c r="B22" s="16">
        <f>+B23+B24</f>
        <v>193.51</v>
      </c>
      <c r="C22" s="16">
        <f>+C23+C24</f>
        <v>113.42</v>
      </c>
    </row>
    <row r="23" spans="1:3" ht="17.350000000000001" customHeight="1" thickBot="1" x14ac:dyDescent="0.3">
      <c r="A23" s="13" t="s">
        <v>19</v>
      </c>
      <c r="B23" s="14">
        <v>193.51</v>
      </c>
      <c r="C23" s="14">
        <v>113.42</v>
      </c>
    </row>
    <row r="24" spans="1:3" ht="17.350000000000001" customHeight="1" thickBot="1" x14ac:dyDescent="0.3">
      <c r="A24" s="13" t="s">
        <v>20</v>
      </c>
      <c r="B24" s="15">
        <v>0</v>
      </c>
      <c r="C24" s="15">
        <v>0</v>
      </c>
    </row>
    <row r="25" spans="1:3" ht="17.350000000000001" customHeight="1" thickBot="1" x14ac:dyDescent="0.3">
      <c r="A25" s="11" t="s">
        <v>21</v>
      </c>
      <c r="B25" s="16">
        <f>+B26+B29</f>
        <v>0</v>
      </c>
      <c r="C25" s="16">
        <f>+C26+C29</f>
        <v>0</v>
      </c>
    </row>
    <row r="26" spans="1:3" ht="17.350000000000001" customHeight="1" thickBot="1" x14ac:dyDescent="0.3">
      <c r="A26" s="13" t="s">
        <v>22</v>
      </c>
      <c r="B26" s="15">
        <f>+B27+B28</f>
        <v>0</v>
      </c>
      <c r="C26" s="15">
        <f>+C27+C28</f>
        <v>0</v>
      </c>
    </row>
    <row r="27" spans="1:3" ht="17.350000000000001" customHeight="1" thickBot="1" x14ac:dyDescent="0.3">
      <c r="A27" s="13" t="s">
        <v>23</v>
      </c>
      <c r="B27" s="14">
        <v>0</v>
      </c>
      <c r="C27" s="14">
        <v>0</v>
      </c>
    </row>
    <row r="28" spans="1:3" ht="17.350000000000001" customHeight="1" thickBot="1" x14ac:dyDescent="0.3">
      <c r="A28" s="13" t="s">
        <v>24</v>
      </c>
      <c r="B28" s="14">
        <v>0</v>
      </c>
      <c r="C28" s="14">
        <v>0</v>
      </c>
    </row>
    <row r="29" spans="1:3" ht="17.350000000000001" customHeight="1" thickBot="1" x14ac:dyDescent="0.3">
      <c r="A29" s="13" t="s">
        <v>25</v>
      </c>
      <c r="B29" s="15">
        <f>+B30+B31</f>
        <v>0</v>
      </c>
      <c r="C29" s="15">
        <f>+C30+C31</f>
        <v>0</v>
      </c>
    </row>
    <row r="30" spans="1:3" ht="17.350000000000001" customHeight="1" thickBot="1" x14ac:dyDescent="0.3">
      <c r="A30" s="13" t="s">
        <v>26</v>
      </c>
      <c r="B30" s="14">
        <v>0</v>
      </c>
      <c r="C30" s="14">
        <v>0</v>
      </c>
    </row>
    <row r="31" spans="1:3" ht="17.350000000000001" customHeight="1" thickBot="1" x14ac:dyDescent="0.3">
      <c r="A31" s="13" t="s">
        <v>27</v>
      </c>
      <c r="B31" s="14">
        <v>0</v>
      </c>
      <c r="C31" s="14">
        <v>0</v>
      </c>
    </row>
    <row r="32" spans="1:3" ht="17.350000000000001" customHeight="1" thickBot="1" x14ac:dyDescent="0.3">
      <c r="A32" s="9" t="s">
        <v>28</v>
      </c>
      <c r="B32" s="10">
        <f>+B33+B40+B43+B44</f>
        <v>-427341.17999999993</v>
      </c>
      <c r="C32" s="10">
        <f>+C33+C40+C43+C44</f>
        <v>-469203.62</v>
      </c>
    </row>
    <row r="33" spans="1:3" ht="17.350000000000001" customHeight="1" thickBot="1" x14ac:dyDescent="0.3">
      <c r="A33" s="11" t="s">
        <v>29</v>
      </c>
      <c r="B33" s="12">
        <f>+B34+B37</f>
        <v>-153310.28999999998</v>
      </c>
      <c r="C33" s="12">
        <f>+C34+C37</f>
        <v>-273966.01</v>
      </c>
    </row>
    <row r="34" spans="1:3" ht="17.350000000000001" customHeight="1" thickBot="1" x14ac:dyDescent="0.3">
      <c r="A34" s="13" t="s">
        <v>30</v>
      </c>
      <c r="B34" s="14">
        <f>+B35+B36</f>
        <v>-137147.94999999998</v>
      </c>
      <c r="C34" s="14">
        <f>+C35+C36</f>
        <v>-252220.4</v>
      </c>
    </row>
    <row r="35" spans="1:3" ht="17.350000000000001" customHeight="1" thickBot="1" x14ac:dyDescent="0.3">
      <c r="A35" s="13" t="s">
        <v>31</v>
      </c>
      <c r="B35" s="14">
        <v>-139490.9</v>
      </c>
      <c r="C35" s="14">
        <v>-252220.4</v>
      </c>
    </row>
    <row r="36" spans="1:3" ht="17.350000000000001" customHeight="1" thickBot="1" x14ac:dyDescent="0.3">
      <c r="A36" s="13" t="s">
        <v>32</v>
      </c>
      <c r="B36" s="14">
        <v>2342.9499999999998</v>
      </c>
      <c r="C36" s="14">
        <v>0</v>
      </c>
    </row>
    <row r="37" spans="1:3" ht="17.350000000000001" customHeight="1" thickBot="1" x14ac:dyDescent="0.3">
      <c r="A37" s="13" t="s">
        <v>33</v>
      </c>
      <c r="B37" s="14">
        <f>+B38+B39</f>
        <v>-16162.34</v>
      </c>
      <c r="C37" s="14">
        <f>+C38+C39</f>
        <v>-21745.610000000004</v>
      </c>
    </row>
    <row r="38" spans="1:3" ht="17.350000000000001" customHeight="1" thickBot="1" x14ac:dyDescent="0.3">
      <c r="A38" s="13" t="s">
        <v>34</v>
      </c>
      <c r="B38" s="14">
        <v>-13786</v>
      </c>
      <c r="C38" s="14">
        <v>-52674.3</v>
      </c>
    </row>
    <row r="39" spans="1:3" ht="17.350000000000001" customHeight="1" thickBot="1" x14ac:dyDescent="0.3">
      <c r="A39" s="13" t="s">
        <v>35</v>
      </c>
      <c r="B39" s="14">
        <v>-2376.34</v>
      </c>
      <c r="C39" s="14">
        <v>30928.69</v>
      </c>
    </row>
    <row r="40" spans="1:3" ht="17.350000000000001" customHeight="1" thickBot="1" x14ac:dyDescent="0.3">
      <c r="A40" s="11" t="s">
        <v>36</v>
      </c>
      <c r="B40" s="12">
        <f>+B41+B42</f>
        <v>6825.67</v>
      </c>
      <c r="C40" s="12">
        <v>0</v>
      </c>
    </row>
    <row r="41" spans="1:3" ht="17.350000000000001" customHeight="1" thickBot="1" x14ac:dyDescent="0.3">
      <c r="A41" s="13" t="s">
        <v>37</v>
      </c>
      <c r="B41" s="14">
        <v>6825.67</v>
      </c>
      <c r="C41" s="14">
        <v>0</v>
      </c>
    </row>
    <row r="42" spans="1:3" ht="17.350000000000001" customHeight="1" thickBot="1" x14ac:dyDescent="0.3">
      <c r="A42" s="13" t="s">
        <v>38</v>
      </c>
      <c r="B42" s="14">
        <v>0</v>
      </c>
      <c r="C42" s="14">
        <v>0</v>
      </c>
    </row>
    <row r="43" spans="1:3" ht="17.350000000000001" customHeight="1" thickBot="1" x14ac:dyDescent="0.3">
      <c r="A43" s="11" t="s">
        <v>39</v>
      </c>
      <c r="B43" s="12">
        <v>-58516.94</v>
      </c>
      <c r="C43" s="12">
        <v>-56457.31</v>
      </c>
    </row>
    <row r="44" spans="1:3" ht="17.350000000000001" customHeight="1" thickBot="1" x14ac:dyDescent="0.3">
      <c r="A44" s="11" t="s">
        <v>40</v>
      </c>
      <c r="B44" s="12">
        <v>-222339.62</v>
      </c>
      <c r="C44" s="12">
        <v>-138780.29999999999</v>
      </c>
    </row>
    <row r="45" spans="1:3" ht="17.350000000000001" customHeight="1" thickBot="1" x14ac:dyDescent="0.3">
      <c r="A45" s="9" t="s">
        <v>41</v>
      </c>
      <c r="B45" s="10">
        <f>+B8+B32</f>
        <v>-205661.46999999991</v>
      </c>
      <c r="C45" s="10">
        <f>+C8+C32</f>
        <v>-50249.450000000012</v>
      </c>
    </row>
    <row r="46" spans="1:3" ht="17.350000000000001" customHeight="1" thickBot="1" x14ac:dyDescent="0.3">
      <c r="A46" s="9" t="s">
        <v>42</v>
      </c>
      <c r="B46" s="10">
        <f>+B47+B57+B58+B59</f>
        <v>102529725.53127998</v>
      </c>
      <c r="C46" s="10">
        <f>+C47+C57+C58+C59</f>
        <v>63758180.63000001</v>
      </c>
    </row>
    <row r="47" spans="1:3" ht="17.350000000000001" customHeight="1" thickBot="1" x14ac:dyDescent="0.3">
      <c r="A47" s="11" t="s">
        <v>5</v>
      </c>
      <c r="B47" s="12">
        <f>+B48+B51+B54</f>
        <v>75268680.289999992</v>
      </c>
      <c r="C47" s="12">
        <f>+C48+C51+C54</f>
        <v>43134300.320000008</v>
      </c>
    </row>
    <row r="48" spans="1:3" ht="17.350000000000001" customHeight="1" thickBot="1" x14ac:dyDescent="0.3">
      <c r="A48" s="13" t="s">
        <v>43</v>
      </c>
      <c r="B48" s="14">
        <f>+B49+B50</f>
        <v>75908776.569999993</v>
      </c>
      <c r="C48" s="14">
        <f>+C49+C50</f>
        <v>42888828.800000004</v>
      </c>
    </row>
    <row r="49" spans="1:3" ht="17.350000000000001" customHeight="1" thickBot="1" x14ac:dyDescent="0.3">
      <c r="A49" s="13" t="s">
        <v>44</v>
      </c>
      <c r="B49" s="14">
        <v>76509371.719999999</v>
      </c>
      <c r="C49" s="14">
        <v>43434575.310000002</v>
      </c>
    </row>
    <row r="50" spans="1:3" ht="17.350000000000001" customHeight="1" thickBot="1" x14ac:dyDescent="0.3">
      <c r="A50" s="13" t="s">
        <v>45</v>
      </c>
      <c r="B50" s="14">
        <v>-600595.15</v>
      </c>
      <c r="C50" s="14">
        <v>-545746.51</v>
      </c>
    </row>
    <row r="51" spans="1:3" ht="17.350000000000001" customHeight="1" thickBot="1" x14ac:dyDescent="0.3">
      <c r="A51" s="13" t="s">
        <v>46</v>
      </c>
      <c r="B51" s="14">
        <f>+B52+B53</f>
        <v>-640096.27999999991</v>
      </c>
      <c r="C51" s="14">
        <f>+C52+C53</f>
        <v>245471.52</v>
      </c>
    </row>
    <row r="52" spans="1:3" ht="17.350000000000001" customHeight="1" thickBot="1" x14ac:dyDescent="0.3">
      <c r="A52" s="13" t="s">
        <v>47</v>
      </c>
      <c r="B52" s="14">
        <v>-695069.82</v>
      </c>
      <c r="C52" s="14">
        <v>280619.98</v>
      </c>
    </row>
    <row r="53" spans="1:3" ht="17.350000000000001" customHeight="1" thickBot="1" x14ac:dyDescent="0.3">
      <c r="A53" s="13" t="s">
        <v>48</v>
      </c>
      <c r="B53" s="14">
        <v>54973.54</v>
      </c>
      <c r="C53" s="14">
        <v>-35148.46</v>
      </c>
    </row>
    <row r="54" spans="1:3" ht="17.350000000000001" customHeight="1" thickBot="1" x14ac:dyDescent="0.3">
      <c r="A54" s="13" t="s">
        <v>49</v>
      </c>
      <c r="B54" s="14">
        <f>+B55+B56</f>
        <v>0</v>
      </c>
      <c r="C54" s="14">
        <f>+C55+C56</f>
        <v>0</v>
      </c>
    </row>
    <row r="55" spans="1:3" ht="17.350000000000001" customHeight="1" thickBot="1" x14ac:dyDescent="0.3">
      <c r="A55" s="13" t="s">
        <v>50</v>
      </c>
      <c r="B55" s="14">
        <v>0</v>
      </c>
      <c r="C55" s="14">
        <v>0</v>
      </c>
    </row>
    <row r="56" spans="1:3" ht="17.350000000000001" customHeight="1" thickBot="1" x14ac:dyDescent="0.3">
      <c r="A56" s="13" t="s">
        <v>51</v>
      </c>
      <c r="B56" s="14">
        <v>0</v>
      </c>
      <c r="C56" s="14">
        <v>0</v>
      </c>
    </row>
    <row r="57" spans="1:3" ht="17.350000000000001" customHeight="1" thickBot="1" x14ac:dyDescent="0.3">
      <c r="A57" s="11" t="s">
        <v>121</v>
      </c>
      <c r="B57" s="12">
        <v>27116763.241279997</v>
      </c>
      <c r="C57" s="12">
        <v>20393307.710000001</v>
      </c>
    </row>
    <row r="58" spans="1:3" ht="17.350000000000001" customHeight="1" thickBot="1" x14ac:dyDescent="0.3">
      <c r="A58" s="11" t="s">
        <v>122</v>
      </c>
      <c r="B58" s="12">
        <v>0</v>
      </c>
      <c r="C58" s="12">
        <v>0</v>
      </c>
    </row>
    <row r="59" spans="1:3" ht="17.350000000000001" customHeight="1" thickBot="1" x14ac:dyDescent="0.3">
      <c r="A59" s="11" t="s">
        <v>123</v>
      </c>
      <c r="B59" s="12">
        <v>144282</v>
      </c>
      <c r="C59" s="12">
        <v>230572.6</v>
      </c>
    </row>
    <row r="60" spans="1:3" ht="17.350000000000001" customHeight="1" thickBot="1" x14ac:dyDescent="0.3">
      <c r="A60" s="9" t="s">
        <v>52</v>
      </c>
      <c r="B60" s="10">
        <f>+B61+B68+B71+B74+B77+B78+B79+B80+B81</f>
        <v>-94496746.559999987</v>
      </c>
      <c r="C60" s="10">
        <f>+C61+C68+C71+C74+C77+C78+C79+C80+C81</f>
        <v>-63421300.370000005</v>
      </c>
    </row>
    <row r="61" spans="1:3" ht="17.350000000000001" customHeight="1" thickBot="1" x14ac:dyDescent="0.3">
      <c r="A61" s="11" t="s">
        <v>124</v>
      </c>
      <c r="B61" s="12">
        <f>+B62+B65</f>
        <v>-67134145.400000006</v>
      </c>
      <c r="C61" s="12">
        <f>+C62+C65</f>
        <v>-67781037</v>
      </c>
    </row>
    <row r="62" spans="1:3" ht="17.350000000000001" customHeight="1" thickBot="1" x14ac:dyDescent="0.3">
      <c r="A62" s="13" t="s">
        <v>53</v>
      </c>
      <c r="B62" s="14">
        <f>+B63+B64</f>
        <v>-68267020.760000005</v>
      </c>
      <c r="C62" s="14">
        <f>+C63+C64</f>
        <v>-64832038.789999999</v>
      </c>
    </row>
    <row r="63" spans="1:3" ht="17.350000000000001" customHeight="1" thickBot="1" x14ac:dyDescent="0.3">
      <c r="A63" s="13" t="s">
        <v>54</v>
      </c>
      <c r="B63" s="14">
        <v>-68533714.620000005</v>
      </c>
      <c r="C63" s="14">
        <v>-65146899.420000002</v>
      </c>
    </row>
    <row r="64" spans="1:3" ht="17.350000000000001" customHeight="1" thickBot="1" x14ac:dyDescent="0.3">
      <c r="A64" s="13" t="s">
        <v>55</v>
      </c>
      <c r="B64" s="14">
        <v>266693.86</v>
      </c>
      <c r="C64" s="14">
        <v>314860.63</v>
      </c>
    </row>
    <row r="65" spans="1:3" ht="17.350000000000001" customHeight="1" thickBot="1" x14ac:dyDescent="0.3">
      <c r="A65" s="13" t="s">
        <v>56</v>
      </c>
      <c r="B65" s="14">
        <f>+B66+B67</f>
        <v>1132875.3600000001</v>
      </c>
      <c r="C65" s="14">
        <f>+C66+C67</f>
        <v>-2948998.21</v>
      </c>
    </row>
    <row r="66" spans="1:3" ht="17.350000000000001" customHeight="1" thickBot="1" x14ac:dyDescent="0.3">
      <c r="A66" s="13" t="s">
        <v>57</v>
      </c>
      <c r="B66" s="14">
        <v>1071937.29</v>
      </c>
      <c r="C66" s="14">
        <v>-3272832.63</v>
      </c>
    </row>
    <row r="67" spans="1:3" ht="17.350000000000001" customHeight="1" thickBot="1" x14ac:dyDescent="0.3">
      <c r="A67" s="13" t="s">
        <v>58</v>
      </c>
      <c r="B67" s="14">
        <v>60938.07</v>
      </c>
      <c r="C67" s="14">
        <v>323834.42</v>
      </c>
    </row>
    <row r="68" spans="1:3" ht="17.350000000000001" customHeight="1" thickBot="1" x14ac:dyDescent="0.3">
      <c r="A68" s="11" t="s">
        <v>125</v>
      </c>
      <c r="B68" s="12">
        <f>+B69+B70</f>
        <v>864403.52</v>
      </c>
      <c r="C68" s="12">
        <f>+C69+C70</f>
        <v>1843452.54</v>
      </c>
    </row>
    <row r="69" spans="1:3" ht="17.350000000000001" customHeight="1" thickBot="1" x14ac:dyDescent="0.3">
      <c r="A69" s="13" t="s">
        <v>59</v>
      </c>
      <c r="B69" s="14">
        <v>864403.52</v>
      </c>
      <c r="C69" s="14">
        <v>1843452.54</v>
      </c>
    </row>
    <row r="70" spans="1:3" ht="17.350000000000001" customHeight="1" thickBot="1" x14ac:dyDescent="0.3">
      <c r="A70" s="13" t="s">
        <v>60</v>
      </c>
      <c r="B70" s="14">
        <v>0</v>
      </c>
      <c r="C70" s="14">
        <v>0</v>
      </c>
    </row>
    <row r="71" spans="1:3" ht="17.350000000000001" customHeight="1" thickBot="1" x14ac:dyDescent="0.3">
      <c r="A71" s="11" t="s">
        <v>126</v>
      </c>
      <c r="B71" s="12">
        <f>+B72+B73</f>
        <v>-43367265.25</v>
      </c>
      <c r="C71" s="12">
        <f>+C72+C73</f>
        <v>39639396.759999998</v>
      </c>
    </row>
    <row r="72" spans="1:3" ht="17.350000000000001" customHeight="1" thickBot="1" x14ac:dyDescent="0.3">
      <c r="A72" s="13" t="s">
        <v>61</v>
      </c>
      <c r="B72" s="14">
        <v>-43367265.25</v>
      </c>
      <c r="C72" s="14">
        <v>39639396.759999998</v>
      </c>
    </row>
    <row r="73" spans="1:3" ht="17.350000000000001" customHeight="1" thickBot="1" x14ac:dyDescent="0.3">
      <c r="A73" s="13" t="s">
        <v>62</v>
      </c>
      <c r="B73" s="14">
        <v>0</v>
      </c>
      <c r="C73" s="14">
        <v>0</v>
      </c>
    </row>
    <row r="74" spans="1:3" ht="17.350000000000001" customHeight="1" thickBot="1" x14ac:dyDescent="0.3">
      <c r="A74" s="11" t="s">
        <v>127</v>
      </c>
      <c r="B74" s="12">
        <f>+B75+B76</f>
        <v>55142089.210000001</v>
      </c>
      <c r="C74" s="12">
        <f>+C75+C76</f>
        <v>0</v>
      </c>
    </row>
    <row r="75" spans="1:3" ht="17.350000000000001" customHeight="1" thickBot="1" x14ac:dyDescent="0.3">
      <c r="A75" s="13" t="s">
        <v>63</v>
      </c>
      <c r="B75" s="14">
        <v>55142089.210000001</v>
      </c>
      <c r="C75" s="14">
        <v>0</v>
      </c>
    </row>
    <row r="76" spans="1:3" ht="17.350000000000001" customHeight="1" thickBot="1" x14ac:dyDescent="0.3">
      <c r="A76" s="13" t="s">
        <v>64</v>
      </c>
      <c r="B76" s="14">
        <v>0</v>
      </c>
      <c r="C76" s="14">
        <v>0</v>
      </c>
    </row>
    <row r="77" spans="1:3" ht="17.350000000000001" customHeight="1" thickBot="1" x14ac:dyDescent="0.3">
      <c r="A77" s="11" t="s">
        <v>128</v>
      </c>
      <c r="B77" s="12">
        <v>-811788</v>
      </c>
      <c r="C77" s="12">
        <v>-328117</v>
      </c>
    </row>
    <row r="78" spans="1:3" ht="17.350000000000001" customHeight="1" thickBot="1" x14ac:dyDescent="0.3">
      <c r="A78" s="11" t="s">
        <v>129</v>
      </c>
      <c r="B78" s="12">
        <v>-37033389.07</v>
      </c>
      <c r="C78" s="12">
        <v>-20526144.199999999</v>
      </c>
    </row>
    <row r="79" spans="1:3" ht="17.350000000000001" customHeight="1" thickBot="1" x14ac:dyDescent="0.3">
      <c r="A79" s="11" t="s">
        <v>130</v>
      </c>
      <c r="B79" s="12">
        <v>-2156651.5699999998</v>
      </c>
      <c r="C79" s="12">
        <v>-16268851.470000001</v>
      </c>
    </row>
    <row r="80" spans="1:3" ht="17.350000000000001" customHeight="1" thickBot="1" x14ac:dyDescent="0.3">
      <c r="A80" s="11" t="s">
        <v>131</v>
      </c>
      <c r="B80" s="12">
        <v>0</v>
      </c>
      <c r="C80" s="12">
        <v>0</v>
      </c>
    </row>
    <row r="81" spans="1:3" ht="17.350000000000001" customHeight="1" thickBot="1" x14ac:dyDescent="0.3">
      <c r="A81" s="11" t="s">
        <v>132</v>
      </c>
      <c r="B81" s="12">
        <v>0</v>
      </c>
      <c r="C81" s="12">
        <v>0</v>
      </c>
    </row>
    <row r="82" spans="1:3" ht="17.350000000000001" customHeight="1" thickBot="1" x14ac:dyDescent="0.3">
      <c r="A82" s="9" t="s">
        <v>65</v>
      </c>
      <c r="B82" s="10">
        <f>+B46+B60</f>
        <v>8032978.9712799937</v>
      </c>
      <c r="C82" s="10">
        <f>+C46+C60</f>
        <v>336880.26000000536</v>
      </c>
    </row>
    <row r="83" spans="1:3" ht="17.350000000000001" customHeight="1" thickBot="1" x14ac:dyDescent="0.3">
      <c r="A83" s="9" t="s">
        <v>66</v>
      </c>
      <c r="B83" s="10">
        <f>SUM(B84:B90)</f>
        <v>839713.03</v>
      </c>
      <c r="C83" s="10">
        <f>SUM(C84:C90)</f>
        <v>3992861.74</v>
      </c>
    </row>
    <row r="84" spans="1:3" ht="17.350000000000001" customHeight="1" thickBot="1" x14ac:dyDescent="0.3">
      <c r="A84" s="13" t="s">
        <v>67</v>
      </c>
      <c r="B84" s="14">
        <v>214813.04</v>
      </c>
      <c r="C84" s="14">
        <v>88574.9</v>
      </c>
    </row>
    <row r="85" spans="1:3" ht="17.350000000000001" customHeight="1" thickBot="1" x14ac:dyDescent="0.3">
      <c r="A85" s="13" t="s">
        <v>68</v>
      </c>
      <c r="B85" s="14">
        <v>204441.81</v>
      </c>
      <c r="C85" s="14">
        <v>63721.05</v>
      </c>
    </row>
    <row r="86" spans="1:3" ht="17.350000000000001" customHeight="1" thickBot="1" x14ac:dyDescent="0.3">
      <c r="A86" s="13" t="s">
        <v>69</v>
      </c>
      <c r="B86" s="14">
        <v>412080.26</v>
      </c>
      <c r="C86" s="14">
        <v>184503.98</v>
      </c>
    </row>
    <row r="87" spans="1:3" ht="17.350000000000001" customHeight="1" thickBot="1" x14ac:dyDescent="0.3">
      <c r="A87" s="13" t="s">
        <v>70</v>
      </c>
      <c r="B87" s="14">
        <v>0</v>
      </c>
      <c r="C87" s="14">
        <v>0</v>
      </c>
    </row>
    <row r="88" spans="1:3" ht="17.350000000000001" customHeight="1" thickBot="1" x14ac:dyDescent="0.3">
      <c r="A88" s="13" t="s">
        <v>71</v>
      </c>
      <c r="B88" s="14">
        <v>0</v>
      </c>
      <c r="C88" s="14">
        <v>0</v>
      </c>
    </row>
    <row r="89" spans="1:3" ht="17.350000000000001" customHeight="1" thickBot="1" x14ac:dyDescent="0.3">
      <c r="A89" s="13" t="s">
        <v>72</v>
      </c>
      <c r="B89" s="14">
        <v>8375</v>
      </c>
      <c r="C89" s="14">
        <v>3469569.93</v>
      </c>
    </row>
    <row r="90" spans="1:3" ht="17.350000000000001" customHeight="1" thickBot="1" x14ac:dyDescent="0.3">
      <c r="A90" s="13" t="s">
        <v>73</v>
      </c>
      <c r="B90" s="14">
        <v>2.92</v>
      </c>
      <c r="C90" s="14">
        <v>186491.88</v>
      </c>
    </row>
    <row r="91" spans="1:3" ht="17.350000000000001" customHeight="1" thickBot="1" x14ac:dyDescent="0.3">
      <c r="A91" s="9" t="s">
        <v>74</v>
      </c>
      <c r="B91" s="10">
        <f>+SUM(B92:B95)</f>
        <v>-7296388.8700000001</v>
      </c>
      <c r="C91" s="10">
        <f>+SUM(C92:C95)</f>
        <v>-3802432.58</v>
      </c>
    </row>
    <row r="92" spans="1:3" ht="17.350000000000001" customHeight="1" thickBot="1" x14ac:dyDescent="0.3">
      <c r="A92" s="13" t="s">
        <v>75</v>
      </c>
      <c r="B92" s="14">
        <v>-11241.95</v>
      </c>
      <c r="C92" s="14">
        <v>-4428.7299999999996</v>
      </c>
    </row>
    <row r="93" spans="1:3" ht="17.350000000000001" customHeight="1" thickBot="1" x14ac:dyDescent="0.3">
      <c r="A93" s="13" t="s">
        <v>76</v>
      </c>
      <c r="B93" s="14">
        <v>-12350</v>
      </c>
      <c r="C93" s="14">
        <v>-3243342.14</v>
      </c>
    </row>
    <row r="94" spans="1:3" ht="17.350000000000001" customHeight="1" thickBot="1" x14ac:dyDescent="0.3">
      <c r="A94" s="13" t="s">
        <v>77</v>
      </c>
      <c r="B94" s="14">
        <v>-7147533.4000000004</v>
      </c>
      <c r="C94" s="14">
        <v>-467930.04</v>
      </c>
    </row>
    <row r="95" spans="1:3" ht="17.350000000000001" customHeight="1" thickBot="1" x14ac:dyDescent="0.3">
      <c r="A95" s="13" t="s">
        <v>78</v>
      </c>
      <c r="B95" s="14">
        <v>-125263.52</v>
      </c>
      <c r="C95" s="14">
        <v>-86731.67</v>
      </c>
    </row>
    <row r="96" spans="1:3" ht="17.350000000000001" customHeight="1" thickBot="1" x14ac:dyDescent="0.3">
      <c r="A96" s="9" t="s">
        <v>79</v>
      </c>
      <c r="B96" s="10">
        <f>+B83+B91</f>
        <v>-6456675.8399999999</v>
      </c>
      <c r="C96" s="10">
        <f>+C83+C91</f>
        <v>190429.16000000015</v>
      </c>
    </row>
    <row r="97" spans="1:3" ht="17.350000000000001" customHeight="1" thickBot="1" x14ac:dyDescent="0.3">
      <c r="A97" s="17"/>
      <c r="B97" s="18"/>
      <c r="C97" s="18"/>
    </row>
    <row r="98" spans="1:3" ht="17.350000000000001" customHeight="1" x14ac:dyDescent="0.25">
      <c r="A98" s="19" t="s">
        <v>80</v>
      </c>
      <c r="B98" s="20"/>
      <c r="C98" s="20"/>
    </row>
    <row r="99" spans="1:3" ht="17.350000000000001" customHeight="1" x14ac:dyDescent="0.25">
      <c r="A99" s="21"/>
      <c r="B99" s="22"/>
      <c r="C99" s="22"/>
    </row>
    <row r="100" spans="1:3" ht="17.350000000000001" customHeight="1" thickBot="1" x14ac:dyDescent="0.3">
      <c r="A100" s="23"/>
      <c r="B100" s="24"/>
      <c r="C100" s="24"/>
    </row>
    <row r="101" spans="1:3" ht="17.350000000000001" customHeight="1" thickBot="1" x14ac:dyDescent="0.3">
      <c r="A101" s="25" t="s">
        <v>81</v>
      </c>
      <c r="B101" s="26">
        <f>+B8+B32</f>
        <v>-205661.46999999991</v>
      </c>
      <c r="C101" s="26">
        <f>+C8+C32</f>
        <v>-50249.450000000012</v>
      </c>
    </row>
    <row r="102" spans="1:3" ht="17.350000000000001" customHeight="1" thickBot="1" x14ac:dyDescent="0.3">
      <c r="A102" s="9" t="s">
        <v>82</v>
      </c>
      <c r="B102" s="26">
        <f>+B46+B60</f>
        <v>8032978.9712799937</v>
      </c>
      <c r="C102" s="26">
        <f>+C46+C60</f>
        <v>336880.26000000536</v>
      </c>
    </row>
    <row r="103" spans="1:3" ht="17.350000000000001" customHeight="1" thickBot="1" x14ac:dyDescent="0.3">
      <c r="A103" s="25" t="s">
        <v>83</v>
      </c>
      <c r="B103" s="26">
        <f>+B83+B91</f>
        <v>-6456675.8399999999</v>
      </c>
      <c r="C103" s="26">
        <f>+C83+C91</f>
        <v>190429.16000000015</v>
      </c>
    </row>
    <row r="104" spans="1:3" ht="17.350000000000001" customHeight="1" thickBot="1" x14ac:dyDescent="0.3">
      <c r="A104" s="9" t="s">
        <v>84</v>
      </c>
      <c r="B104" s="26">
        <f>+B101+B102+B103</f>
        <v>1370641.6612799941</v>
      </c>
      <c r="C104" s="26">
        <f>+C101+C102+C103</f>
        <v>477059.9700000055</v>
      </c>
    </row>
    <row r="105" spans="1:3" ht="17.350000000000001" customHeight="1" thickBot="1" x14ac:dyDescent="0.3">
      <c r="A105" s="9" t="s">
        <v>85</v>
      </c>
      <c r="B105" s="26">
        <f>SUM(B106:B115)</f>
        <v>15006263.656764001</v>
      </c>
      <c r="C105" s="26">
        <f>SUM(C106:C115)</f>
        <v>12007319.08</v>
      </c>
    </row>
    <row r="106" spans="1:3" ht="17.350000000000001" customHeight="1" thickBot="1" x14ac:dyDescent="0.3">
      <c r="A106" s="13" t="s">
        <v>86</v>
      </c>
      <c r="B106" s="14">
        <v>9257342.0267639998</v>
      </c>
      <c r="C106" s="14">
        <v>9776870.9000000004</v>
      </c>
    </row>
    <row r="107" spans="1:3" ht="17.350000000000001" customHeight="1" thickBot="1" x14ac:dyDescent="0.3">
      <c r="A107" s="13" t="s">
        <v>87</v>
      </c>
      <c r="B107" s="14">
        <v>1686138.38</v>
      </c>
      <c r="C107" s="14">
        <v>1167868.28</v>
      </c>
    </row>
    <row r="108" spans="1:3" ht="17.350000000000001" customHeight="1" thickBot="1" x14ac:dyDescent="0.3">
      <c r="A108" s="13" t="s">
        <v>88</v>
      </c>
      <c r="B108" s="14">
        <v>-1429759.79</v>
      </c>
      <c r="C108" s="14">
        <v>-675255.66</v>
      </c>
    </row>
    <row r="109" spans="1:3" ht="17.350000000000001" customHeight="1" thickBot="1" x14ac:dyDescent="0.3">
      <c r="A109" s="13" t="s">
        <v>89</v>
      </c>
      <c r="B109" s="14">
        <v>5491642.04</v>
      </c>
      <c r="C109" s="14">
        <v>1737833.56</v>
      </c>
    </row>
    <row r="110" spans="1:3" ht="17.350000000000001" customHeight="1" thickBot="1" x14ac:dyDescent="0.3">
      <c r="A110" s="13" t="s">
        <v>90</v>
      </c>
      <c r="B110" s="14">
        <v>0</v>
      </c>
      <c r="C110" s="14">
        <v>0</v>
      </c>
    </row>
    <row r="111" spans="1:3" ht="17.350000000000001" customHeight="1" thickBot="1" x14ac:dyDescent="0.3">
      <c r="A111" s="13" t="s">
        <v>91</v>
      </c>
      <c r="B111" s="14">
        <v>0</v>
      </c>
      <c r="C111" s="14">
        <v>0</v>
      </c>
    </row>
    <row r="112" spans="1:3" ht="17.350000000000001" customHeight="1" thickBot="1" x14ac:dyDescent="0.3">
      <c r="A112" s="13" t="s">
        <v>92</v>
      </c>
      <c r="B112" s="14">
        <v>0</v>
      </c>
      <c r="C112" s="14">
        <v>0</v>
      </c>
    </row>
    <row r="113" spans="1:3" ht="17.350000000000001" customHeight="1" thickBot="1" x14ac:dyDescent="0.3">
      <c r="A113" s="13" t="s">
        <v>93</v>
      </c>
      <c r="B113" s="14">
        <v>0</v>
      </c>
      <c r="C113" s="14">
        <v>0</v>
      </c>
    </row>
    <row r="114" spans="1:3" ht="17.350000000000001" customHeight="1" thickBot="1" x14ac:dyDescent="0.3">
      <c r="A114" s="13" t="s">
        <v>94</v>
      </c>
      <c r="B114" s="14">
        <v>901</v>
      </c>
      <c r="C114" s="14">
        <v>2</v>
      </c>
    </row>
    <row r="115" spans="1:3" ht="17.350000000000001" customHeight="1" thickBot="1" x14ac:dyDescent="0.3">
      <c r="A115" s="13" t="s">
        <v>95</v>
      </c>
      <c r="B115" s="14">
        <v>0</v>
      </c>
      <c r="C115" s="14">
        <v>0</v>
      </c>
    </row>
    <row r="116" spans="1:3" ht="17.350000000000001" customHeight="1" thickBot="1" x14ac:dyDescent="0.3">
      <c r="A116" s="9" t="s">
        <v>96</v>
      </c>
      <c r="B116" s="26">
        <f>SUM(B117:B124)</f>
        <v>-1206074.913524</v>
      </c>
      <c r="C116" s="26">
        <f>SUM(C117:C124)</f>
        <v>-3320024.86</v>
      </c>
    </row>
    <row r="117" spans="1:3" ht="17.350000000000001" customHeight="1" thickBot="1" x14ac:dyDescent="0.3">
      <c r="A117" s="13" t="s">
        <v>97</v>
      </c>
      <c r="B117" s="14">
        <v>-62147.196828</v>
      </c>
      <c r="C117" s="14">
        <v>-117144.66</v>
      </c>
    </row>
    <row r="118" spans="1:3" ht="17.350000000000001" customHeight="1" thickBot="1" x14ac:dyDescent="0.3">
      <c r="A118" s="13" t="s">
        <v>98</v>
      </c>
      <c r="B118" s="14">
        <v>0</v>
      </c>
      <c r="C118" s="14">
        <v>0</v>
      </c>
    </row>
    <row r="119" spans="1:3" ht="17.350000000000001" customHeight="1" thickBot="1" x14ac:dyDescent="0.3">
      <c r="A119" s="13" t="s">
        <v>99</v>
      </c>
      <c r="B119" s="14">
        <v>-17290.868308000001</v>
      </c>
      <c r="C119" s="14">
        <v>-506203.77</v>
      </c>
    </row>
    <row r="120" spans="1:3" ht="17.350000000000001" customHeight="1" thickBot="1" x14ac:dyDescent="0.3">
      <c r="A120" s="13" t="s">
        <v>100</v>
      </c>
      <c r="B120" s="14">
        <v>0</v>
      </c>
      <c r="C120" s="14">
        <v>0</v>
      </c>
    </row>
    <row r="121" spans="1:3" ht="17.350000000000001" customHeight="1" thickBot="1" x14ac:dyDescent="0.3">
      <c r="A121" s="13" t="s">
        <v>101</v>
      </c>
      <c r="B121" s="14">
        <v>0</v>
      </c>
      <c r="C121" s="14">
        <v>0</v>
      </c>
    </row>
    <row r="122" spans="1:3" ht="17.350000000000001" customHeight="1" thickBot="1" x14ac:dyDescent="0.3">
      <c r="A122" s="13" t="s">
        <v>102</v>
      </c>
      <c r="B122" s="14">
        <v>-1102661.4983879998</v>
      </c>
      <c r="C122" s="14">
        <v>-2636124.5499999998</v>
      </c>
    </row>
    <row r="123" spans="1:3" ht="17.350000000000001" customHeight="1" thickBot="1" x14ac:dyDescent="0.3">
      <c r="A123" s="13" t="s">
        <v>103</v>
      </c>
      <c r="B123" s="14">
        <v>-23975.35</v>
      </c>
      <c r="C123" s="14">
        <v>-60551.88</v>
      </c>
    </row>
    <row r="124" spans="1:3" ht="17.350000000000001" customHeight="1" thickBot="1" x14ac:dyDescent="0.3">
      <c r="A124" s="13" t="s">
        <v>104</v>
      </c>
      <c r="B124" s="14">
        <v>0</v>
      </c>
      <c r="C124" s="14">
        <v>0</v>
      </c>
    </row>
    <row r="125" spans="1:3" ht="17.350000000000001" customHeight="1" thickBot="1" x14ac:dyDescent="0.3">
      <c r="A125" s="9" t="s">
        <v>105</v>
      </c>
      <c r="B125" s="26">
        <f>SUM(B126:B135)</f>
        <v>-3898096.3845199998</v>
      </c>
      <c r="C125" s="26">
        <f>SUM(C126:C135)</f>
        <v>1563082.75</v>
      </c>
    </row>
    <row r="126" spans="1:3" ht="17.350000000000001" customHeight="1" thickBot="1" x14ac:dyDescent="0.3">
      <c r="A126" s="13" t="s">
        <v>106</v>
      </c>
      <c r="B126" s="14">
        <v>-1360837.5</v>
      </c>
      <c r="C126" s="14">
        <v>-664384.93999999994</v>
      </c>
    </row>
    <row r="127" spans="1:3" ht="17.350000000000001" customHeight="1" thickBot="1" x14ac:dyDescent="0.3">
      <c r="A127" s="13" t="s">
        <v>107</v>
      </c>
      <c r="B127" s="14">
        <v>0</v>
      </c>
      <c r="C127" s="14">
        <v>0</v>
      </c>
    </row>
    <row r="128" spans="1:3" ht="17.350000000000001" customHeight="1" thickBot="1" x14ac:dyDescent="0.3">
      <c r="A128" s="13" t="s">
        <v>108</v>
      </c>
      <c r="B128" s="14">
        <v>0</v>
      </c>
      <c r="C128" s="14">
        <v>0</v>
      </c>
    </row>
    <row r="129" spans="1:3" ht="17.350000000000001" customHeight="1" thickBot="1" x14ac:dyDescent="0.3">
      <c r="A129" s="13" t="s">
        <v>109</v>
      </c>
      <c r="B129" s="14">
        <v>0</v>
      </c>
      <c r="C129" s="14">
        <v>0</v>
      </c>
    </row>
    <row r="130" spans="1:3" ht="17.350000000000001" customHeight="1" thickBot="1" x14ac:dyDescent="0.3">
      <c r="A130" s="13" t="s">
        <v>110</v>
      </c>
      <c r="B130" s="14">
        <v>-2547638.81</v>
      </c>
      <c r="C130" s="14">
        <v>2287939</v>
      </c>
    </row>
    <row r="131" spans="1:3" ht="17.350000000000001" customHeight="1" thickBot="1" x14ac:dyDescent="0.3">
      <c r="A131" s="13" t="s">
        <v>111</v>
      </c>
      <c r="B131" s="14">
        <v>0</v>
      </c>
      <c r="C131" s="14">
        <v>0</v>
      </c>
    </row>
    <row r="132" spans="1:3" ht="17.350000000000001" customHeight="1" thickBot="1" x14ac:dyDescent="0.3">
      <c r="A132" s="13" t="s">
        <v>112</v>
      </c>
      <c r="B132" s="14">
        <v>11547.34548</v>
      </c>
      <c r="C132" s="14">
        <v>8095.13</v>
      </c>
    </row>
    <row r="133" spans="1:3" ht="17.350000000000001" customHeight="1" thickBot="1" x14ac:dyDescent="0.3">
      <c r="A133" s="13" t="s">
        <v>113</v>
      </c>
      <c r="B133" s="14">
        <v>-1167.42</v>
      </c>
      <c r="C133" s="14">
        <v>-68566.44</v>
      </c>
    </row>
    <row r="134" spans="1:3" ht="17.350000000000001" customHeight="1" thickBot="1" x14ac:dyDescent="0.3">
      <c r="A134" s="13" t="s">
        <v>114</v>
      </c>
      <c r="B134" s="14">
        <v>0</v>
      </c>
      <c r="C134" s="14">
        <v>0</v>
      </c>
    </row>
    <row r="135" spans="1:3" ht="17.350000000000001" customHeight="1" thickBot="1" x14ac:dyDescent="0.3">
      <c r="A135" s="13" t="s">
        <v>115</v>
      </c>
      <c r="B135" s="14">
        <v>0</v>
      </c>
      <c r="C135" s="14">
        <v>0</v>
      </c>
    </row>
    <row r="136" spans="1:3" ht="17.350000000000001" customHeight="1" thickBot="1" x14ac:dyDescent="0.3">
      <c r="A136" s="9" t="s">
        <v>116</v>
      </c>
      <c r="B136" s="26">
        <f>+B139+B140</f>
        <v>11089633.839999996</v>
      </c>
      <c r="C136" s="26">
        <f>+C139+C140</f>
        <v>6784304.3000000063</v>
      </c>
    </row>
    <row r="137" spans="1:3" ht="17.350000000000001" customHeight="1" thickBot="1" x14ac:dyDescent="0.3">
      <c r="A137" s="13" t="s">
        <v>117</v>
      </c>
      <c r="B137" s="15">
        <f>+B104+B105+B116+B125</f>
        <v>11272734.019999996</v>
      </c>
      <c r="C137" s="15">
        <f>+C104+C105+C116+C125</f>
        <v>10727436.940000007</v>
      </c>
    </row>
    <row r="138" spans="1:3" ht="17.350000000000001" customHeight="1" thickBot="1" x14ac:dyDescent="0.3">
      <c r="A138" s="13" t="s">
        <v>118</v>
      </c>
      <c r="B138" s="14">
        <v>-183100.18</v>
      </c>
      <c r="C138" s="14">
        <v>-3943132.64</v>
      </c>
    </row>
    <row r="139" spans="1:3" ht="17.350000000000001" customHeight="1" thickBot="1" x14ac:dyDescent="0.3">
      <c r="A139" s="13" t="s">
        <v>119</v>
      </c>
      <c r="B139" s="15">
        <f>+B137+B138</f>
        <v>11089633.839999996</v>
      </c>
      <c r="C139" s="15">
        <f>+C137+C138</f>
        <v>6784304.3000000063</v>
      </c>
    </row>
    <row r="140" spans="1:3" ht="17.350000000000001" customHeight="1" thickBot="1" x14ac:dyDescent="0.3">
      <c r="A140" s="13" t="s">
        <v>120</v>
      </c>
      <c r="B140" s="15"/>
      <c r="C140" s="15"/>
    </row>
  </sheetData>
  <mergeCells count="1">
    <mergeCell ref="A2:C2"/>
  </mergeCells>
  <printOptions horizontalCentered="1" verticalCentered="1"/>
  <pageMargins left="0" right="0" top="0" bottom="0" header="0" footer="0"/>
  <pageSetup paperSize="9" scale="80" orientation="portrait" r:id="rId1"/>
  <rowBreaks count="2" manualBreakCount="2">
    <brk id="45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Gelir Tablosu</vt:lpstr>
      <vt:lpstr>'Gelir Tablosu'!Yazdırma_Başlıkları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2013-11-19T12:56:15Z</cp:lastPrinted>
  <dcterms:created xsi:type="dcterms:W3CDTF">2013-11-19T10:00:54Z</dcterms:created>
  <dcterms:modified xsi:type="dcterms:W3CDTF">2013-11-19T12:56:19Z</dcterms:modified>
  <cp:category/>
</cp:coreProperties>
</file>