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2" windowWidth="17606" windowHeight="9998"/>
  </bookViews>
  <sheets>
    <sheet name="Bilanço" sheetId="2" r:id="rId1"/>
  </sheets>
  <calcPr calcId="145621"/>
</workbook>
</file>

<file path=xl/calcChain.xml><?xml version="1.0" encoding="utf-8"?>
<calcChain xmlns="http://schemas.openxmlformats.org/spreadsheetml/2006/main">
  <c r="C15" i="2" l="1"/>
  <c r="C288" i="2" l="1"/>
  <c r="B288" i="2"/>
  <c r="C286" i="2"/>
  <c r="B286" i="2"/>
  <c r="B279" i="2"/>
  <c r="C279" i="2"/>
  <c r="B273" i="2"/>
  <c r="C273" i="2"/>
  <c r="B267" i="2"/>
  <c r="C267" i="2"/>
  <c r="C258" i="2"/>
  <c r="B258" i="2"/>
  <c r="B254" i="2"/>
  <c r="C254" i="2"/>
  <c r="B251" i="2"/>
  <c r="C251" i="2"/>
  <c r="C247" i="2"/>
  <c r="B247" i="2"/>
  <c r="B240" i="2"/>
  <c r="C240" i="2"/>
  <c r="C235" i="2"/>
  <c r="B235" i="2"/>
  <c r="B228" i="2"/>
  <c r="C228" i="2"/>
  <c r="C221" i="2"/>
  <c r="B221" i="2"/>
  <c r="C213" i="2"/>
  <c r="B213" i="2"/>
  <c r="B203" i="2"/>
  <c r="C203" i="2"/>
  <c r="B199" i="2"/>
  <c r="C199" i="2"/>
  <c r="B195" i="2"/>
  <c r="C195" i="2"/>
  <c r="B187" i="2"/>
  <c r="C187" i="2"/>
  <c r="B180" i="2"/>
  <c r="C180" i="2"/>
  <c r="B175" i="2"/>
  <c r="C175" i="2"/>
  <c r="B168" i="2"/>
  <c r="C168" i="2"/>
  <c r="B161" i="2"/>
  <c r="C161" i="2"/>
  <c r="B152" i="2"/>
  <c r="C152" i="2"/>
  <c r="B136" i="2"/>
  <c r="C136" i="2"/>
  <c r="B132" i="2"/>
  <c r="C132" i="2"/>
  <c r="B124" i="2"/>
  <c r="C124" i="2"/>
  <c r="B113" i="2"/>
  <c r="C113" i="2"/>
  <c r="C102" i="2"/>
  <c r="B102" i="2"/>
  <c r="C94" i="2"/>
  <c r="B94" i="2"/>
  <c r="B84" i="2"/>
  <c r="C84" i="2"/>
  <c r="B73" i="2"/>
  <c r="C73" i="2"/>
  <c r="B58" i="2"/>
  <c r="C58" i="2"/>
  <c r="C53" i="2"/>
  <c r="B53" i="2"/>
  <c r="C45" i="2"/>
  <c r="B45" i="2"/>
  <c r="B35" i="2"/>
  <c r="C35" i="2"/>
  <c r="B24" i="2"/>
  <c r="C24" i="2"/>
  <c r="B15" i="2"/>
  <c r="B8" i="2"/>
  <c r="C8" i="2"/>
  <c r="B207" i="2" l="1"/>
  <c r="B145" i="2"/>
  <c r="C261" i="2"/>
  <c r="C207" i="2"/>
  <c r="C67" i="2"/>
  <c r="B261" i="2"/>
  <c r="B67" i="2"/>
  <c r="C145" i="2"/>
  <c r="C146" i="2" l="1"/>
  <c r="B290" i="2"/>
  <c r="B294" i="2" s="1"/>
  <c r="B295" i="2" s="1"/>
  <c r="C290" i="2"/>
  <c r="C294" i="2" s="1"/>
  <c r="C295" i="2" s="1"/>
  <c r="B146" i="2"/>
  <c r="C296" i="2" l="1"/>
  <c r="B296" i="2"/>
</calcChain>
</file>

<file path=xl/sharedStrings.xml><?xml version="1.0" encoding="utf-8"?>
<sst xmlns="http://schemas.openxmlformats.org/spreadsheetml/2006/main" count="300" uniqueCount="280">
  <si>
    <t>VARLIKLAR</t>
  </si>
  <si>
    <t>I- Cari Varlıklar</t>
  </si>
  <si>
    <t xml:space="preserve">A- Nakit ve Nakit Benzeri Varlıklar </t>
  </si>
  <si>
    <t>1- Kasa</t>
  </si>
  <si>
    <t>2- Alınan Çekler</t>
  </si>
  <si>
    <t>3- Bankalar</t>
  </si>
  <si>
    <t>4- Verilen Çekler ve Ödeme Emirleri (-)</t>
  </si>
  <si>
    <t>5- Banka Garantili ve Üç Aydan Kısa Vadeli Kredi Kartı Alacakları</t>
  </si>
  <si>
    <t>6- Diğer Nakit ve Nakit Benzeri Varlıklar</t>
  </si>
  <si>
    <t>B- Finansal Varlıklar ile Riski Sigortalılara Ait Finansal Yatırımlar</t>
  </si>
  <si>
    <t>1- Satılmaya Hazır Finansal Varlıklar</t>
  </si>
  <si>
    <t xml:space="preserve">2- Vadeye Kadar Elde Tutulacak Finansal Varlıklar </t>
  </si>
  <si>
    <t xml:space="preserve">3- Alım Satım Amaçlı Finansal Varlıklar </t>
  </si>
  <si>
    <t>4- Krediler</t>
  </si>
  <si>
    <t>5- Krediler Karşılığı (-)</t>
  </si>
  <si>
    <t>6- Riski Hayat Poliçesi Sahiplerine Ait Finansal Yatırımlar</t>
  </si>
  <si>
    <t>7- Şirket Hissesi</t>
  </si>
  <si>
    <t xml:space="preserve">8- Finansal Varlıklar Değer Düşüklüğü Karşılığı (-) </t>
  </si>
  <si>
    <t>C- Esas Faaliyetlerden Alacaklar</t>
  </si>
  <si>
    <t xml:space="preserve">1- Sigortacılık Faaliyetlerinden Alacaklar </t>
  </si>
  <si>
    <t>2- Sigortacılık Faaliyetlerinden Alacaklar Karşılığı (-)</t>
  </si>
  <si>
    <t xml:space="preserve">3- Reasürans Faaliyetlerinden Alacaklar </t>
  </si>
  <si>
    <t>4- Reasürans Faaliyetlerinden Alacaklar Karşılığı (-)</t>
  </si>
  <si>
    <t>5- Sigorta ve Reasürans Şirketleri Nezdindeki Depolar</t>
  </si>
  <si>
    <t>6- Sigortalılara Krediler (İkrazlar)</t>
  </si>
  <si>
    <t>7- Sigortalılara Krediler (İkrazlar) Karşılığı (-)</t>
  </si>
  <si>
    <t>8- Emeklilik Faaliyetlerinden Alacaklar</t>
  </si>
  <si>
    <t>9- Esas Faaliyetlerden Kaynaklanan Şüpheli Alacaklar</t>
  </si>
  <si>
    <t>10- Esas Faaliyetlerden Kaynaklanan Şüpheli Alacaklar Karşılığı (-)</t>
  </si>
  <si>
    <r>
      <t>D- İlişkili Taraflardan Alacaklar</t>
    </r>
    <r>
      <rPr>
        <sz val="10"/>
        <color theme="1"/>
        <rFont val="Times New Roman"/>
        <family val="1"/>
        <charset val="162"/>
      </rPr>
      <t xml:space="preserve"> </t>
    </r>
  </si>
  <si>
    <t xml:space="preserve">1- Ortaklardan Alacaklar </t>
  </si>
  <si>
    <t>2- İştiraklerden Alacaklar</t>
  </si>
  <si>
    <t>3- Bağlı Ortaklıklardan Alacaklar</t>
  </si>
  <si>
    <t xml:space="preserve">4- Müşterek Yönetime Tabi Teşebbüslerden Alacaklar </t>
  </si>
  <si>
    <t>5- Personelden Alacaklar</t>
  </si>
  <si>
    <t>6- Diğer İlişkili Taraflardan Alacaklar</t>
  </si>
  <si>
    <t>7- İlişkili Taraflardan Alacaklar Reeskontu (-)</t>
  </si>
  <si>
    <t>8- İlişkili Taraflardan Şüpheli Alacaklar</t>
  </si>
  <si>
    <t>9- İlişkili Taraflardan Şüpheli Alacaklar Karşılığı (-)</t>
  </si>
  <si>
    <t>E- Diğer Alacaklar</t>
  </si>
  <si>
    <t>1- Finansal Kiralama Alacakları</t>
  </si>
  <si>
    <t>2- Kazanılmamış Finansal Kiralama Faiz Gelirleri (-)</t>
  </si>
  <si>
    <t>3- Verilen Depozito ve Teminatlar</t>
  </si>
  <si>
    <t>4- Diğer Çeşitli Alacaklar</t>
  </si>
  <si>
    <t>5- Diğer Çeşitli Alacaklar Reeskontu(-)</t>
  </si>
  <si>
    <t>6- Şüpheli Diğer Alacaklar</t>
  </si>
  <si>
    <t>7- Şüpheli Diğer Alacaklar Karşılığı (-)</t>
  </si>
  <si>
    <r>
      <t>F- Gelecek Aylara Ait Giderler ve Gelir Tahakkukları</t>
    </r>
    <r>
      <rPr>
        <sz val="10"/>
        <color theme="1"/>
        <rFont val="Times New Roman"/>
        <family val="1"/>
        <charset val="162"/>
      </rPr>
      <t xml:space="preserve"> </t>
    </r>
  </si>
  <si>
    <t xml:space="preserve">1- Ertelenmiş Üretim Giderleri </t>
  </si>
  <si>
    <t>2- Tahakkuk Etmiş Faiz ve Kira Gelirleri</t>
  </si>
  <si>
    <t>3- Gelir Tahakkukları</t>
  </si>
  <si>
    <t xml:space="preserve">Gelecek Aylara Ait Diğer Giderler </t>
  </si>
  <si>
    <t>G- Diğer Cari  Varlıklar</t>
  </si>
  <si>
    <t>1- Gelecek Aylar İhtiyacı Stoklar</t>
  </si>
  <si>
    <t xml:space="preserve">2- Peşin Ödenen Vergiler ve Fonlar </t>
  </si>
  <si>
    <t>3- Ertelenmiş Vergi Varlıkları</t>
  </si>
  <si>
    <t xml:space="preserve">4- İş Avansları </t>
  </si>
  <si>
    <t xml:space="preserve">5- Personele Verilen Avanslar </t>
  </si>
  <si>
    <t xml:space="preserve">6- Sayım ve Tesellüm Noksanları </t>
  </si>
  <si>
    <t xml:space="preserve">7- Diğer Çeşitli Cari Varlıklar </t>
  </si>
  <si>
    <t>8- Diğer Cari  Varlıklar Karşılığı (-)</t>
  </si>
  <si>
    <t>I- Cari Varlıklar Toplamı</t>
  </si>
  <si>
    <t>II- Cari Olmayan Varlıklar</t>
  </si>
  <si>
    <r>
      <t>A- Esas Faaliyetlerden Alacaklar</t>
    </r>
    <r>
      <rPr>
        <sz val="10"/>
        <color theme="1"/>
        <rFont val="Times New Roman"/>
        <family val="1"/>
        <charset val="162"/>
      </rPr>
      <t xml:space="preserve"> </t>
    </r>
  </si>
  <si>
    <r>
      <t>1- Sigortacılık Faaliyetlerinden Alacaklar</t>
    </r>
    <r>
      <rPr>
        <sz val="10"/>
        <color theme="0"/>
        <rFont val="Times New Roman"/>
        <family val="1"/>
        <charset val="162"/>
      </rPr>
      <t>U</t>
    </r>
  </si>
  <si>
    <r>
      <t>2- Sigortacılık Faaliyetlerinden Alacaklar Karşılığı (-)</t>
    </r>
    <r>
      <rPr>
        <sz val="10"/>
        <color theme="0"/>
        <rFont val="Times New Roman"/>
        <family val="1"/>
        <charset val="162"/>
      </rPr>
      <t>U</t>
    </r>
  </si>
  <si>
    <r>
      <t>3- Reasürans Faaliyetlerinden Alacaklar</t>
    </r>
    <r>
      <rPr>
        <sz val="10"/>
        <color theme="0"/>
        <rFont val="Times New Roman"/>
        <family val="1"/>
        <charset val="162"/>
      </rPr>
      <t>U</t>
    </r>
  </si>
  <si>
    <r>
      <t>4- Reasürans Faaliyetlerinden Alacaklar Karşılığı (-)</t>
    </r>
    <r>
      <rPr>
        <sz val="10"/>
        <color theme="0"/>
        <rFont val="Times New Roman"/>
        <family val="1"/>
        <charset val="162"/>
      </rPr>
      <t>U</t>
    </r>
  </si>
  <si>
    <r>
      <t xml:space="preserve">5- Sigorta ve Reasürans Şirketleri Nezdindeki Depolar </t>
    </r>
    <r>
      <rPr>
        <sz val="10"/>
        <color theme="0"/>
        <rFont val="Times New Roman"/>
        <family val="1"/>
        <charset val="162"/>
      </rPr>
      <t>U</t>
    </r>
  </si>
  <si>
    <r>
      <t>6- Sigortalılara Krediler (İkrazlar)</t>
    </r>
    <r>
      <rPr>
        <sz val="10"/>
        <color theme="0"/>
        <rFont val="Times New Roman"/>
        <family val="1"/>
        <charset val="162"/>
      </rPr>
      <t>U</t>
    </r>
  </si>
  <si>
    <r>
      <t>7- Sigortalılara Krediler (İkrazlar) Karşılığı (-)</t>
    </r>
    <r>
      <rPr>
        <sz val="10"/>
        <color theme="0"/>
        <rFont val="Times New Roman"/>
        <family val="1"/>
        <charset val="162"/>
      </rPr>
      <t>U</t>
    </r>
  </si>
  <si>
    <r>
      <t>8- Emeklilik Faaliyetlerinden Alacaklar</t>
    </r>
    <r>
      <rPr>
        <sz val="10"/>
        <color theme="0"/>
        <rFont val="Times New Roman"/>
        <family val="1"/>
        <charset val="162"/>
      </rPr>
      <t>U</t>
    </r>
  </si>
  <si>
    <r>
      <t>9-Esas Faaliyetlerden Kaynaklanan Şüpheli Alacaklar</t>
    </r>
    <r>
      <rPr>
        <sz val="10"/>
        <color theme="0"/>
        <rFont val="Times New Roman"/>
        <family val="1"/>
        <charset val="162"/>
      </rPr>
      <t>U</t>
    </r>
  </si>
  <si>
    <r>
      <t>10- Esas Faaliyetlerden Kaynaklanan Şüpheli Alacaklar Karşılığı (-)</t>
    </r>
    <r>
      <rPr>
        <sz val="10"/>
        <color theme="0"/>
        <rFont val="Times New Roman"/>
        <family val="1"/>
        <charset val="162"/>
      </rPr>
      <t>U</t>
    </r>
  </si>
  <si>
    <r>
      <t>B- İlişkili Taraflardan Alacaklar</t>
    </r>
    <r>
      <rPr>
        <sz val="10"/>
        <color theme="1"/>
        <rFont val="Times New Roman"/>
        <family val="1"/>
        <charset val="162"/>
      </rPr>
      <t xml:space="preserve"> </t>
    </r>
  </si>
  <si>
    <r>
      <t xml:space="preserve">1- Ortaklardan Alacaklar </t>
    </r>
    <r>
      <rPr>
        <sz val="10"/>
        <color theme="0"/>
        <rFont val="Times New Roman"/>
        <family val="1"/>
        <charset val="162"/>
      </rPr>
      <t>U</t>
    </r>
  </si>
  <si>
    <r>
      <t>2- İştiraklerden Alacaklar</t>
    </r>
    <r>
      <rPr>
        <sz val="10"/>
        <color theme="0"/>
        <rFont val="Times New Roman"/>
        <family val="1"/>
        <charset val="162"/>
      </rPr>
      <t>U</t>
    </r>
  </si>
  <si>
    <r>
      <t xml:space="preserve">3- Bağlı Ortaklıklardan Alacaklar </t>
    </r>
    <r>
      <rPr>
        <sz val="10"/>
        <color theme="0"/>
        <rFont val="Times New Roman"/>
        <family val="1"/>
        <charset val="162"/>
      </rPr>
      <t>U</t>
    </r>
  </si>
  <si>
    <r>
      <t>4- Müşterek Yönetime Tabi Teşebbüslerden Alacaklar</t>
    </r>
    <r>
      <rPr>
        <sz val="10"/>
        <color theme="0"/>
        <rFont val="Times New Roman"/>
        <family val="1"/>
        <charset val="162"/>
      </rPr>
      <t xml:space="preserve"> U</t>
    </r>
  </si>
  <si>
    <r>
      <t xml:space="preserve">5- Personelden Alacaklar </t>
    </r>
    <r>
      <rPr>
        <sz val="10"/>
        <color theme="0"/>
        <rFont val="Times New Roman"/>
        <family val="1"/>
        <charset val="162"/>
      </rPr>
      <t>U</t>
    </r>
  </si>
  <si>
    <r>
      <t>6- Diğer İlişkili Taraflardan Alacaklar</t>
    </r>
    <r>
      <rPr>
        <sz val="10"/>
        <color theme="0"/>
        <rFont val="Times New Roman"/>
        <family val="1"/>
        <charset val="162"/>
      </rPr>
      <t>U</t>
    </r>
  </si>
  <si>
    <r>
      <t>7- İlişkili Taraflardan Alacaklar Reeskontu (-)</t>
    </r>
    <r>
      <rPr>
        <sz val="10"/>
        <color theme="0"/>
        <rFont val="Times New Roman"/>
        <family val="1"/>
        <charset val="162"/>
      </rPr>
      <t>U</t>
    </r>
  </si>
  <si>
    <r>
      <t>8- İlişkili Taraflardan Şüpheli Alacaklar</t>
    </r>
    <r>
      <rPr>
        <sz val="10"/>
        <color theme="0"/>
        <rFont val="Times New Roman"/>
        <family val="1"/>
        <charset val="162"/>
      </rPr>
      <t>U</t>
    </r>
  </si>
  <si>
    <r>
      <t>9- İlişkili Taraflardan Şüpheli Alacaklar Karşılığı (-)</t>
    </r>
    <r>
      <rPr>
        <sz val="10"/>
        <color theme="0"/>
        <rFont val="Times New Roman"/>
        <family val="1"/>
        <charset val="162"/>
      </rPr>
      <t>U</t>
    </r>
  </si>
  <si>
    <t>C- Diğer Alacaklar</t>
  </si>
  <si>
    <r>
      <t>1- Finansal Kiralama Alacakları</t>
    </r>
    <r>
      <rPr>
        <sz val="10"/>
        <color theme="0"/>
        <rFont val="Times New Roman"/>
        <family val="1"/>
        <charset val="162"/>
      </rPr>
      <t>U</t>
    </r>
  </si>
  <si>
    <r>
      <t>2- Kazanılmamış Finansal Kiralama Faiz Gelirleri (-)</t>
    </r>
    <r>
      <rPr>
        <sz val="10"/>
        <color theme="0"/>
        <rFont val="Times New Roman"/>
        <family val="1"/>
        <charset val="162"/>
      </rPr>
      <t>U</t>
    </r>
  </si>
  <si>
    <r>
      <t>3- Verilen Depozito ve Teminatlar</t>
    </r>
    <r>
      <rPr>
        <sz val="10"/>
        <color theme="0"/>
        <rFont val="Times New Roman"/>
        <family val="1"/>
        <charset val="162"/>
      </rPr>
      <t>U</t>
    </r>
  </si>
  <si>
    <r>
      <t>4- Diğer Çeşitli Alacaklar</t>
    </r>
    <r>
      <rPr>
        <sz val="10"/>
        <color theme="0"/>
        <rFont val="Times New Roman"/>
        <family val="1"/>
        <charset val="162"/>
      </rPr>
      <t>U</t>
    </r>
  </si>
  <si>
    <r>
      <t>5- Diğer Çeşitli Alacaklar Reeskontu(-)</t>
    </r>
    <r>
      <rPr>
        <sz val="10"/>
        <color theme="0"/>
        <rFont val="Times New Roman"/>
        <family val="1"/>
        <charset val="162"/>
      </rPr>
      <t>U</t>
    </r>
  </si>
  <si>
    <r>
      <t>6- Şüpheli Diğer Alacaklar</t>
    </r>
    <r>
      <rPr>
        <sz val="10"/>
        <color theme="0"/>
        <rFont val="Times New Roman"/>
        <family val="1"/>
        <charset val="162"/>
      </rPr>
      <t>U</t>
    </r>
  </si>
  <si>
    <r>
      <t>7- Şüpheli Diğer Alacaklar Karşılığı (-)</t>
    </r>
    <r>
      <rPr>
        <sz val="10"/>
        <color theme="0"/>
        <rFont val="Times New Roman"/>
        <family val="1"/>
        <charset val="162"/>
      </rPr>
      <t>U</t>
    </r>
  </si>
  <si>
    <r>
      <t>D- Finansal Varlıklar</t>
    </r>
    <r>
      <rPr>
        <sz val="10"/>
        <color theme="1"/>
        <rFont val="Times New Roman"/>
        <family val="1"/>
        <charset val="162"/>
      </rPr>
      <t xml:space="preserve"> </t>
    </r>
  </si>
  <si>
    <r>
      <t>1- Bağlı Menkul Kıymetler</t>
    </r>
    <r>
      <rPr>
        <sz val="10"/>
        <color theme="0"/>
        <rFont val="Times New Roman"/>
        <family val="1"/>
        <charset val="162"/>
      </rPr>
      <t xml:space="preserve"> U</t>
    </r>
  </si>
  <si>
    <r>
      <t xml:space="preserve">2- İştirakler </t>
    </r>
    <r>
      <rPr>
        <sz val="10"/>
        <color theme="0"/>
        <rFont val="Times New Roman"/>
        <family val="1"/>
        <charset val="162"/>
      </rPr>
      <t>U</t>
    </r>
  </si>
  <si>
    <r>
      <t>3- İştirakler Sermaye Taahhütleri (-)</t>
    </r>
    <r>
      <rPr>
        <sz val="10"/>
        <color theme="0"/>
        <rFont val="Times New Roman"/>
        <family val="1"/>
        <charset val="162"/>
      </rPr>
      <t>U</t>
    </r>
  </si>
  <si>
    <r>
      <t>4- Bağlı Ortaklıklar</t>
    </r>
    <r>
      <rPr>
        <sz val="10"/>
        <color theme="0"/>
        <rFont val="Times New Roman"/>
        <family val="1"/>
        <charset val="162"/>
      </rPr>
      <t>U</t>
    </r>
  </si>
  <si>
    <r>
      <t>5- Bağlı Ortaklıklar Sermaye Taahhütleri (-)</t>
    </r>
    <r>
      <rPr>
        <sz val="10"/>
        <color theme="0"/>
        <rFont val="Times New Roman"/>
        <family val="1"/>
        <charset val="162"/>
      </rPr>
      <t>U</t>
    </r>
  </si>
  <si>
    <r>
      <t>6- Müşterek Yönetime Tabi Teşebbüsler</t>
    </r>
    <r>
      <rPr>
        <sz val="10"/>
        <color theme="0"/>
        <rFont val="Times New Roman"/>
        <family val="1"/>
        <charset val="162"/>
      </rPr>
      <t>U</t>
    </r>
  </si>
  <si>
    <r>
      <t>7- Müşterek Yönetime Tabi Teşebbüsler Sermaye Taahhütleri (-)</t>
    </r>
    <r>
      <rPr>
        <sz val="10"/>
        <color theme="0"/>
        <rFont val="Times New Roman"/>
        <family val="1"/>
        <charset val="162"/>
      </rPr>
      <t>U</t>
    </r>
  </si>
  <si>
    <r>
      <t>8- Finansal Varlıklar ve Riski Sigortalılara Ait Finansal Yatırımlar</t>
    </r>
    <r>
      <rPr>
        <sz val="10"/>
        <color theme="0"/>
        <rFont val="Times New Roman"/>
        <family val="1"/>
        <charset val="162"/>
      </rPr>
      <t>U</t>
    </r>
  </si>
  <si>
    <r>
      <t xml:space="preserve">9- Diğer Finansal Varlıklar </t>
    </r>
    <r>
      <rPr>
        <sz val="10"/>
        <color theme="0"/>
        <rFont val="Times New Roman"/>
        <family val="1"/>
        <charset val="162"/>
      </rPr>
      <t>U</t>
    </r>
  </si>
  <si>
    <r>
      <t xml:space="preserve">10- Finansal Varlıklar Değer Düşüklüğü Karşılığı (-) </t>
    </r>
    <r>
      <rPr>
        <sz val="10"/>
        <color theme="0"/>
        <rFont val="Times New Roman"/>
        <family val="1"/>
        <charset val="162"/>
      </rPr>
      <t>U</t>
    </r>
  </si>
  <si>
    <t>E- Maddi Varlıklar</t>
  </si>
  <si>
    <r>
      <t>1- Yatırım Amaçlı Gayrimenkuller</t>
    </r>
    <r>
      <rPr>
        <sz val="10"/>
        <color theme="0"/>
        <rFont val="Times New Roman"/>
        <family val="1"/>
        <charset val="162"/>
      </rPr>
      <t>U</t>
    </r>
  </si>
  <si>
    <r>
      <t>2- Yatırım Amaçlı  Gayrimenkuller Değer Düşüklüğü Karşılığı (-)</t>
    </r>
    <r>
      <rPr>
        <sz val="10"/>
        <color theme="0"/>
        <rFont val="Times New Roman"/>
        <family val="1"/>
        <charset val="162"/>
      </rPr>
      <t>U</t>
    </r>
  </si>
  <si>
    <r>
      <t>3- Kullanım Amaçlı Gayrimenkuller</t>
    </r>
    <r>
      <rPr>
        <sz val="10"/>
        <color theme="0"/>
        <rFont val="Times New Roman"/>
        <family val="1"/>
        <charset val="162"/>
      </rPr>
      <t>U</t>
    </r>
  </si>
  <si>
    <r>
      <t xml:space="preserve">4- Makine Ve Teçhizatlar </t>
    </r>
    <r>
      <rPr>
        <sz val="10"/>
        <color theme="0"/>
        <rFont val="Times New Roman"/>
        <family val="1"/>
        <charset val="162"/>
      </rPr>
      <t>U</t>
    </r>
  </si>
  <si>
    <r>
      <t xml:space="preserve">5- Demirbaş ve Tesisatlar </t>
    </r>
    <r>
      <rPr>
        <sz val="10"/>
        <color theme="0"/>
        <rFont val="Times New Roman"/>
        <family val="1"/>
        <charset val="162"/>
      </rPr>
      <t>U</t>
    </r>
  </si>
  <si>
    <r>
      <t xml:space="preserve">6- Motorlu Taşıtlar </t>
    </r>
    <r>
      <rPr>
        <sz val="10"/>
        <color theme="0"/>
        <rFont val="Times New Roman"/>
        <family val="1"/>
        <charset val="162"/>
      </rPr>
      <t>U</t>
    </r>
  </si>
  <si>
    <r>
      <t>7- Diğer Maddi Varlıklar (Özel Maliyet Bedelleri Dahil)</t>
    </r>
    <r>
      <rPr>
        <sz val="10"/>
        <color theme="0"/>
        <rFont val="Times New Roman"/>
        <family val="1"/>
        <charset val="162"/>
      </rPr>
      <t>U</t>
    </r>
  </si>
  <si>
    <r>
      <t>8- Kiralama Yoluyla Edinilmiş Maddi Varlıklar</t>
    </r>
    <r>
      <rPr>
        <sz val="10"/>
        <color theme="0"/>
        <rFont val="Times New Roman"/>
        <family val="1"/>
        <charset val="162"/>
      </rPr>
      <t>U</t>
    </r>
  </si>
  <si>
    <r>
      <t>9- Birikmiş Amortismanlar (-)</t>
    </r>
    <r>
      <rPr>
        <sz val="10"/>
        <color theme="0"/>
        <rFont val="Times New Roman"/>
        <family val="1"/>
        <charset val="162"/>
      </rPr>
      <t>U</t>
    </r>
  </si>
  <si>
    <r>
      <t>10- Maddi Varlıklara İlişkin Avanslar (Yapılmakta  Olan Yatırımlar Dahil)</t>
    </r>
    <r>
      <rPr>
        <sz val="10"/>
        <color theme="0"/>
        <rFont val="Times New Roman"/>
        <family val="1"/>
        <charset val="162"/>
      </rPr>
      <t>U</t>
    </r>
  </si>
  <si>
    <t>F- Maddi Olmayan Varlıklar</t>
  </si>
  <si>
    <r>
      <t xml:space="preserve">1- Haklar </t>
    </r>
    <r>
      <rPr>
        <sz val="10"/>
        <color theme="0"/>
        <rFont val="Times New Roman"/>
        <family val="1"/>
        <charset val="162"/>
      </rPr>
      <t>U</t>
    </r>
  </si>
  <si>
    <r>
      <t xml:space="preserve">2- Şerefiye </t>
    </r>
    <r>
      <rPr>
        <sz val="10"/>
        <color theme="0"/>
        <rFont val="Times New Roman"/>
        <family val="1"/>
        <charset val="162"/>
      </rPr>
      <t>U</t>
    </r>
  </si>
  <si>
    <r>
      <t xml:space="preserve">3- Faaliyet Öncesi Döneme Ait Giderler </t>
    </r>
    <r>
      <rPr>
        <sz val="10"/>
        <color theme="0"/>
        <rFont val="Times New Roman"/>
        <family val="1"/>
        <charset val="162"/>
      </rPr>
      <t>U</t>
    </r>
  </si>
  <si>
    <r>
      <t xml:space="preserve">4- Araştırma Ve Geliştirme Giderleri </t>
    </r>
    <r>
      <rPr>
        <sz val="10"/>
        <color theme="0"/>
        <rFont val="Times New Roman"/>
        <family val="1"/>
        <charset val="162"/>
      </rPr>
      <t xml:space="preserve"> U</t>
    </r>
  </si>
  <si>
    <r>
      <t xml:space="preserve">6- Diğer Maddi Olmayan Varlıklar </t>
    </r>
    <r>
      <rPr>
        <sz val="10"/>
        <color theme="0"/>
        <rFont val="Times New Roman"/>
        <family val="1"/>
        <charset val="162"/>
      </rPr>
      <t>U</t>
    </r>
  </si>
  <si>
    <r>
      <t xml:space="preserve">7- Birikmiş İtfalar (Amortismanlar) (-) </t>
    </r>
    <r>
      <rPr>
        <sz val="10"/>
        <color theme="0"/>
        <rFont val="Times New Roman"/>
        <family val="1"/>
        <charset val="162"/>
      </rPr>
      <t>U</t>
    </r>
  </si>
  <si>
    <r>
      <t xml:space="preserve">8- Maddi Olmayan Varlıklara İlişkin Avanslar </t>
    </r>
    <r>
      <rPr>
        <sz val="10"/>
        <color theme="0"/>
        <rFont val="Times New Roman"/>
        <family val="1"/>
        <charset val="162"/>
      </rPr>
      <t>U</t>
    </r>
  </si>
  <si>
    <r>
      <t>G-Gelecek Yıllara Ait Giderler ve Gelir Tahakkukları</t>
    </r>
    <r>
      <rPr>
        <sz val="10"/>
        <color theme="1"/>
        <rFont val="Times New Roman"/>
        <family val="1"/>
        <charset val="162"/>
      </rPr>
      <t xml:space="preserve"> </t>
    </r>
  </si>
  <si>
    <r>
      <t xml:space="preserve">1 Ertelenmiş Üretim Giderleri </t>
    </r>
    <r>
      <rPr>
        <sz val="10"/>
        <color theme="0"/>
        <rFont val="Times New Roman"/>
        <family val="1"/>
        <charset val="162"/>
      </rPr>
      <t>U</t>
    </r>
  </si>
  <si>
    <r>
      <t xml:space="preserve">2- Gelir Tahakkukları  </t>
    </r>
    <r>
      <rPr>
        <sz val="10"/>
        <color theme="0"/>
        <rFont val="Times New Roman"/>
        <family val="1"/>
        <charset val="162"/>
      </rPr>
      <t>U</t>
    </r>
  </si>
  <si>
    <r>
      <t>3- Gelecek Yıllara Ait Diğer Giderler</t>
    </r>
    <r>
      <rPr>
        <sz val="10"/>
        <color theme="0"/>
        <rFont val="Times New Roman"/>
        <family val="1"/>
        <charset val="162"/>
      </rPr>
      <t>U</t>
    </r>
  </si>
  <si>
    <t>H-Diğer Cari Olmayan Varlıklar</t>
  </si>
  <si>
    <r>
      <t>1- Efektif Yabancı Para Hesapları</t>
    </r>
    <r>
      <rPr>
        <sz val="10"/>
        <color theme="0"/>
        <rFont val="Times New Roman"/>
        <family val="1"/>
        <charset val="162"/>
      </rPr>
      <t>U</t>
    </r>
  </si>
  <si>
    <r>
      <t>2- Döviz Hesapları</t>
    </r>
    <r>
      <rPr>
        <sz val="10"/>
        <color theme="0"/>
        <rFont val="Times New Roman"/>
        <family val="1"/>
        <charset val="162"/>
      </rPr>
      <t>U</t>
    </r>
  </si>
  <si>
    <r>
      <t xml:space="preserve">3- Gelecek Yıllar İhtiyacı Stoklar </t>
    </r>
    <r>
      <rPr>
        <sz val="10"/>
        <color theme="0"/>
        <rFont val="Times New Roman"/>
        <family val="1"/>
        <charset val="162"/>
      </rPr>
      <t>U</t>
    </r>
  </si>
  <si>
    <r>
      <t>4- Peşin Ödenen Vergiler Ve Fonlar</t>
    </r>
    <r>
      <rPr>
        <sz val="10"/>
        <color theme="0"/>
        <rFont val="Times New Roman"/>
        <family val="1"/>
        <charset val="162"/>
      </rPr>
      <t>U</t>
    </r>
  </si>
  <si>
    <r>
      <t>5- Ertelenmiş Vergi Varlıkları</t>
    </r>
    <r>
      <rPr>
        <sz val="10"/>
        <color theme="0"/>
        <rFont val="Times New Roman"/>
        <family val="1"/>
        <charset val="162"/>
      </rPr>
      <t>U</t>
    </r>
  </si>
  <si>
    <r>
      <t xml:space="preserve">6- Diğer Çeşitli Cari Olmayan Varlıklar </t>
    </r>
    <r>
      <rPr>
        <sz val="10"/>
        <color theme="0"/>
        <rFont val="Times New Roman"/>
        <family val="1"/>
        <charset val="162"/>
      </rPr>
      <t>U</t>
    </r>
  </si>
  <si>
    <r>
      <t>7- Diğer Cari Olmayan Varlıklar Amortismanı (-)</t>
    </r>
    <r>
      <rPr>
        <sz val="10"/>
        <color theme="0"/>
        <rFont val="Times New Roman"/>
        <family val="1"/>
        <charset val="162"/>
      </rPr>
      <t>U</t>
    </r>
  </si>
  <si>
    <r>
      <t>8- Diğer Cari Olmayan Varlıklar Karşılığı (-)</t>
    </r>
    <r>
      <rPr>
        <sz val="10"/>
        <color theme="0"/>
        <rFont val="Times New Roman"/>
        <family val="1"/>
        <charset val="162"/>
      </rPr>
      <t>U</t>
    </r>
  </si>
  <si>
    <t>II- Cari Olmayan Varlıklar Toplamı</t>
  </si>
  <si>
    <t>Varlıklar Toplamı (I + II)</t>
  </si>
  <si>
    <t xml:space="preserve">YÜKÜMLÜLÜKLER </t>
  </si>
  <si>
    <t>III- Kısa Vadeli Yükümlülükler</t>
  </si>
  <si>
    <r>
      <t>A- Finansal Borçlar</t>
    </r>
    <r>
      <rPr>
        <sz val="10"/>
        <color theme="1"/>
        <rFont val="Times New Roman"/>
        <family val="1"/>
        <charset val="162"/>
      </rPr>
      <t xml:space="preserve"> </t>
    </r>
  </si>
  <si>
    <t xml:space="preserve">1- Kredi Kuruluşlarına Borçlar </t>
  </si>
  <si>
    <t>2- Finansal Kiralama İşlemelerinden Borçlar</t>
  </si>
  <si>
    <t>3- Ertelenmiş Finansal Kiralama Borçlanma Maliyetleri (-)</t>
  </si>
  <si>
    <t xml:space="preserve">4- Uzun Vadeli Kredilerin Ana Para Taksitleri Ve Faizleri </t>
  </si>
  <si>
    <t>5- Çıkarılmış Tahviller(Bonolar) Anapara, Taksit ve Faizleri</t>
  </si>
  <si>
    <t xml:space="preserve">6- Çıkarılmış Diğer Finansal Varlıklar </t>
  </si>
  <si>
    <t>7- Çıkarılmış Diğer Finansal Varlıklar İhraç Farkı (-)</t>
  </si>
  <si>
    <t>8- Diğer Finansal Borçlar (Yükümlülükler)</t>
  </si>
  <si>
    <t xml:space="preserve">B- Esas Faaliyetlerden Borçlar </t>
  </si>
  <si>
    <t xml:space="preserve">1- Sigortacılık Faaliyetlerinden Borçlar </t>
  </si>
  <si>
    <t xml:space="preserve">2- Reasürans Faaliyetlerinden Borçlar </t>
  </si>
  <si>
    <t xml:space="preserve">3- Sigorta ve Reasürans Şirketlerinden Alınan Depolar </t>
  </si>
  <si>
    <t>4- Emeklilik Faaliyetlerinden Borçlar</t>
  </si>
  <si>
    <t>5- Diğer Esas Faaliyetlerden Borçlar</t>
  </si>
  <si>
    <t>6- Diğer Esas Faaliyetlerden Borçlar Borç Senetleri Reeskontu(-)</t>
  </si>
  <si>
    <t xml:space="preserve">C-İlişkili Taraflara Borçlar </t>
  </si>
  <si>
    <t>1- Ortaklara Borçlar</t>
  </si>
  <si>
    <t>2- İştiraklere Borçlar</t>
  </si>
  <si>
    <t>3- Bağlı Ortaklıklara Borçlar</t>
  </si>
  <si>
    <t>4- Müşterek Yönetime Tabi Teşebbüslere Borçlar</t>
  </si>
  <si>
    <t>5- Personele Borçlar</t>
  </si>
  <si>
    <t>6- Diğer İlişkili Taraflara Borçlar</t>
  </si>
  <si>
    <t xml:space="preserve">D- Diğer Borçlar </t>
  </si>
  <si>
    <t>1- Alınan Depozito ve Teminatlar</t>
  </si>
  <si>
    <t>2- Tedavi Giderlerine İlişkin SGK’ya Borçlar</t>
  </si>
  <si>
    <t>3- Diğer Çeşitli Borçlar</t>
  </si>
  <si>
    <t>4- Diğer Çeşitli Borçlar Reeskontu (-)</t>
  </si>
  <si>
    <t xml:space="preserve">E-Sigortacılık Teknik Karşılıkları </t>
  </si>
  <si>
    <t xml:space="preserve">1- Kazanılmamış Primler Karşılığı - Net </t>
  </si>
  <si>
    <t xml:space="preserve">2- Devam Eden Riskler Karşılığı - Net </t>
  </si>
  <si>
    <t xml:space="preserve">3- Matematik Karşılıklar - Net </t>
  </si>
  <si>
    <t xml:space="preserve">4- Muallak Tazminat Karşılığı - Net </t>
  </si>
  <si>
    <t>5- İkramiye ve İndirimler Karşılığı - Net</t>
  </si>
  <si>
    <t>6- Diğer Teknik Karşılıklar - Net</t>
  </si>
  <si>
    <t xml:space="preserve">F- Ödenecek Vergi ve Benzeri Diğer Yükümlülükler İle Karşılıkları  </t>
  </si>
  <si>
    <t xml:space="preserve">1- Ödenecek Vergi ve Fonlar </t>
  </si>
  <si>
    <t xml:space="preserve">2- Ödenecek Sosyal Güvenlik Kesintileri </t>
  </si>
  <si>
    <t>3- Vadesi Geçmiş, Ertelenmiş veya Taksitlendirilmiş Vergi ve Diğer Yükümlülükler</t>
  </si>
  <si>
    <t>4- Ödenecek Diğer Vergi ve Benzeri Yükümlülükler</t>
  </si>
  <si>
    <t xml:space="preserve">5- Dönem Karı Vergi ve Diğer Yasal Yükümlülük Karşılıkları </t>
  </si>
  <si>
    <t>6- Dönem Karının Peşin Ödenen Vergi ve Diğer Yükümlülükleri (-)</t>
  </si>
  <si>
    <t xml:space="preserve">7- Diğer Vergi ve Benzeri Yükümlülük Karşılıkları </t>
  </si>
  <si>
    <t>G- Diğer Risklere İlişkin Karşılıklar</t>
  </si>
  <si>
    <t>1- Kıdem Tazminatı Karşılığı</t>
  </si>
  <si>
    <t>2- Sosyal Yardım Sandığı Varlık Açıkları Karşılığı</t>
  </si>
  <si>
    <t>3- Maliyet Giderleri Karşılığı</t>
  </si>
  <si>
    <t xml:space="preserve">H- Gelecek Aylara Ait Gelirler Ve Gider Tahakkukları </t>
  </si>
  <si>
    <t xml:space="preserve">1- Ertelenmiş Komisyon Gelirleri </t>
  </si>
  <si>
    <t>2- Gider Tahakkukları</t>
  </si>
  <si>
    <t xml:space="preserve">3- Gelecek Aylara Ait Diğer Gelirler </t>
  </si>
  <si>
    <t xml:space="preserve">I- Diğer Kısa Vadeli Yükümlülükler </t>
  </si>
  <si>
    <t>1- Ertelenmiş Vergi Yükümlüğü</t>
  </si>
  <si>
    <t xml:space="preserve">2- Sayım ve Tesellüm Fazlalıkları </t>
  </si>
  <si>
    <t xml:space="preserve">3- Diğer Çeşitli Kısa Vadeli Yükümlülükler </t>
  </si>
  <si>
    <t>III - Kısa Vadeli Yükümlülükler Toplamı</t>
  </si>
  <si>
    <t>IV- Uzun Vadeli Yükümlülükler</t>
  </si>
  <si>
    <r>
      <t xml:space="preserve">1- Kredi Kuruluşlarına Borçlar </t>
    </r>
    <r>
      <rPr>
        <sz val="10"/>
        <color theme="0"/>
        <rFont val="Times New Roman"/>
        <family val="1"/>
        <charset val="162"/>
      </rPr>
      <t>U</t>
    </r>
  </si>
  <si>
    <r>
      <t>2- Finansal Kiralama İşlemlerinden Borçlar</t>
    </r>
    <r>
      <rPr>
        <sz val="10"/>
        <color theme="0"/>
        <rFont val="Times New Roman"/>
        <family val="1"/>
        <charset val="162"/>
      </rPr>
      <t>U</t>
    </r>
  </si>
  <si>
    <r>
      <t>3- Ertelenmiş Finansal Kiralama Borçlanma Maliyetleri (-)</t>
    </r>
    <r>
      <rPr>
        <sz val="10"/>
        <color theme="0"/>
        <rFont val="Times New Roman"/>
        <family val="1"/>
        <charset val="162"/>
      </rPr>
      <t>U</t>
    </r>
  </si>
  <si>
    <r>
      <t>4- Çıkarılmış Tahviller</t>
    </r>
    <r>
      <rPr>
        <sz val="10"/>
        <color theme="0"/>
        <rFont val="Times New Roman"/>
        <family val="1"/>
        <charset val="162"/>
      </rPr>
      <t>U</t>
    </r>
  </si>
  <si>
    <r>
      <t xml:space="preserve">5- Çıkarılmış Diğer Finansal Varlıklar </t>
    </r>
    <r>
      <rPr>
        <sz val="10"/>
        <color theme="0"/>
        <rFont val="Times New Roman"/>
        <family val="1"/>
        <charset val="162"/>
      </rPr>
      <t>U</t>
    </r>
  </si>
  <si>
    <r>
      <t>6- Çıkarılmış Diğer Finansal Varlıklar İhraç Farkı (-)</t>
    </r>
    <r>
      <rPr>
        <sz val="10"/>
        <color theme="0"/>
        <rFont val="Times New Roman"/>
        <family val="1"/>
        <charset val="162"/>
      </rPr>
      <t>U</t>
    </r>
  </si>
  <si>
    <r>
      <t>7- Diğer Finansal Borçlar (Yükümlülükler)</t>
    </r>
    <r>
      <rPr>
        <sz val="10"/>
        <color theme="0"/>
        <rFont val="Times New Roman"/>
        <family val="1"/>
        <charset val="162"/>
      </rPr>
      <t>U</t>
    </r>
  </si>
  <si>
    <r>
      <t>B- Esas Faaliyetlerden Borçlar</t>
    </r>
    <r>
      <rPr>
        <sz val="10"/>
        <color theme="1"/>
        <rFont val="Times New Roman"/>
        <family val="1"/>
        <charset val="162"/>
      </rPr>
      <t xml:space="preserve"> </t>
    </r>
  </si>
  <si>
    <r>
      <t xml:space="preserve">1- Sigortacılık Faaliyetlerinden Borçlar </t>
    </r>
    <r>
      <rPr>
        <sz val="10"/>
        <color theme="0"/>
        <rFont val="Times New Roman"/>
        <family val="1"/>
        <charset val="162"/>
      </rPr>
      <t>U</t>
    </r>
  </si>
  <si>
    <r>
      <t xml:space="preserve">2- Reasürans Faaliyetlerinden Borçlar </t>
    </r>
    <r>
      <rPr>
        <sz val="10"/>
        <color theme="0"/>
        <rFont val="Times New Roman"/>
        <family val="1"/>
        <charset val="162"/>
      </rPr>
      <t>U</t>
    </r>
  </si>
  <si>
    <r>
      <t xml:space="preserve">3- Sigorta Ve Reasürans Şirketlerinden Alınan Depolar </t>
    </r>
    <r>
      <rPr>
        <sz val="10"/>
        <color theme="0"/>
        <rFont val="Times New Roman"/>
        <family val="1"/>
        <charset val="162"/>
      </rPr>
      <t>U</t>
    </r>
  </si>
  <si>
    <r>
      <t>4- Emeklilik Faaliyetlerinden Borçlar</t>
    </r>
    <r>
      <rPr>
        <sz val="10"/>
        <color theme="0"/>
        <rFont val="Times New Roman"/>
        <family val="1"/>
        <charset val="162"/>
      </rPr>
      <t>U</t>
    </r>
  </si>
  <si>
    <r>
      <t>5- Diğer Esas Faaliyetlerden Borçlar</t>
    </r>
    <r>
      <rPr>
        <sz val="10"/>
        <color theme="0"/>
        <rFont val="Times New Roman"/>
        <family val="1"/>
        <charset val="162"/>
      </rPr>
      <t>U</t>
    </r>
  </si>
  <si>
    <r>
      <t>6- Diğer Esas Faaliyetlerden Borçlar Borç Senetleri Reeskontu (-)</t>
    </r>
    <r>
      <rPr>
        <sz val="10"/>
        <color theme="0"/>
        <rFont val="Times New Roman"/>
        <family val="1"/>
        <charset val="162"/>
      </rPr>
      <t>U</t>
    </r>
  </si>
  <si>
    <t xml:space="preserve">C- İlişkili Taraflara Borçlar </t>
  </si>
  <si>
    <r>
      <t>1- Ortaklara Borçlar</t>
    </r>
    <r>
      <rPr>
        <sz val="10"/>
        <color theme="0"/>
        <rFont val="Times New Roman"/>
        <family val="1"/>
        <charset val="162"/>
      </rPr>
      <t>U</t>
    </r>
  </si>
  <si>
    <r>
      <t>2- İştiraklere Borçlar</t>
    </r>
    <r>
      <rPr>
        <sz val="10"/>
        <color theme="0"/>
        <rFont val="Times New Roman"/>
        <family val="1"/>
        <charset val="162"/>
      </rPr>
      <t>U</t>
    </r>
  </si>
  <si>
    <r>
      <t>3- Bağlı Ortaklıklara Borçlar</t>
    </r>
    <r>
      <rPr>
        <sz val="10"/>
        <color theme="0"/>
        <rFont val="Times New Roman"/>
        <family val="1"/>
        <charset val="162"/>
      </rPr>
      <t>U</t>
    </r>
  </si>
  <si>
    <r>
      <t xml:space="preserve">4- Müşterek Yönetime Tabi Teşebbüslere Borçlar </t>
    </r>
    <r>
      <rPr>
        <sz val="10"/>
        <color theme="0"/>
        <rFont val="Times New Roman"/>
        <family val="1"/>
        <charset val="162"/>
      </rPr>
      <t>U</t>
    </r>
  </si>
  <si>
    <r>
      <t xml:space="preserve">5- Personele Borçlar </t>
    </r>
    <r>
      <rPr>
        <sz val="10"/>
        <color theme="0"/>
        <rFont val="Times New Roman"/>
        <family val="1"/>
        <charset val="162"/>
      </rPr>
      <t>U</t>
    </r>
  </si>
  <si>
    <r>
      <t xml:space="preserve">6- Diğer İlişkili Taraflara Borçlar </t>
    </r>
    <r>
      <rPr>
        <sz val="10"/>
        <color theme="0"/>
        <rFont val="Times New Roman"/>
        <family val="1"/>
        <charset val="162"/>
      </rPr>
      <t>U</t>
    </r>
  </si>
  <si>
    <r>
      <t xml:space="preserve">1- Alınan Depozito Ve Teminatlar </t>
    </r>
    <r>
      <rPr>
        <sz val="10"/>
        <color theme="0"/>
        <rFont val="Times New Roman"/>
        <family val="1"/>
        <charset val="162"/>
      </rPr>
      <t>U</t>
    </r>
  </si>
  <si>
    <r>
      <t>2- Tedavi Giderlerine İlişkin SGK’ya Borçlar</t>
    </r>
    <r>
      <rPr>
        <sz val="10"/>
        <color theme="0"/>
        <rFont val="Times New Roman"/>
        <family val="1"/>
        <charset val="162"/>
      </rPr>
      <t>U</t>
    </r>
  </si>
  <si>
    <r>
      <t xml:space="preserve">3- Diğer Çeşitli Borçlar </t>
    </r>
    <r>
      <rPr>
        <sz val="10"/>
        <color theme="0"/>
        <rFont val="Times New Roman"/>
        <family val="1"/>
        <charset val="162"/>
      </rPr>
      <t>U</t>
    </r>
  </si>
  <si>
    <r>
      <t>4- Diğer Çeşitli Borçlar Reeskontu</t>
    </r>
    <r>
      <rPr>
        <sz val="10"/>
        <color theme="0"/>
        <rFont val="Times New Roman"/>
        <family val="1"/>
        <charset val="162"/>
      </rPr>
      <t>U</t>
    </r>
  </si>
  <si>
    <t xml:space="preserve">E- Sigortacılık Teknik Karşılıkları </t>
  </si>
  <si>
    <t>1- Kazanılmamış Primler Karşılığı – Net U</t>
  </si>
  <si>
    <r>
      <t xml:space="preserve">2- Devam Eden Riskler Karşılığı - Net </t>
    </r>
    <r>
      <rPr>
        <sz val="10"/>
        <color theme="0"/>
        <rFont val="Times New Roman"/>
        <family val="1"/>
        <charset val="162"/>
      </rPr>
      <t>U</t>
    </r>
  </si>
  <si>
    <r>
      <t xml:space="preserve">3- Matematik Karşılıklar - Net </t>
    </r>
    <r>
      <rPr>
        <sz val="10"/>
        <color theme="0"/>
        <rFont val="Times New Roman"/>
        <family val="1"/>
        <charset val="162"/>
      </rPr>
      <t>U</t>
    </r>
  </si>
  <si>
    <r>
      <t xml:space="preserve">4- Muallak Tazminat Karşılığı - Net </t>
    </r>
    <r>
      <rPr>
        <sz val="10"/>
        <color theme="0"/>
        <rFont val="Times New Roman"/>
        <family val="1"/>
        <charset val="162"/>
      </rPr>
      <t>U</t>
    </r>
  </si>
  <si>
    <r>
      <t>5- İkramiye Ve İndirimler Karşılığı - Net</t>
    </r>
    <r>
      <rPr>
        <sz val="10"/>
        <color theme="0"/>
        <rFont val="Times New Roman"/>
        <family val="1"/>
        <charset val="162"/>
      </rPr>
      <t>U</t>
    </r>
  </si>
  <si>
    <r>
      <t>6- Diğer Teknik Karşılıklar - Net</t>
    </r>
    <r>
      <rPr>
        <sz val="10"/>
        <color theme="0"/>
        <rFont val="Times New Roman"/>
        <family val="1"/>
        <charset val="162"/>
      </rPr>
      <t>U</t>
    </r>
  </si>
  <si>
    <t xml:space="preserve">F- Diğer Yükümlülükler Ve Karşılıkları </t>
  </si>
  <si>
    <r>
      <t xml:space="preserve">1- Ödenecek Diğer Yükümlülükler  </t>
    </r>
    <r>
      <rPr>
        <sz val="10"/>
        <color theme="0"/>
        <rFont val="Times New Roman"/>
        <family val="1"/>
        <charset val="162"/>
      </rPr>
      <t>U</t>
    </r>
  </si>
  <si>
    <r>
      <t>2- Vadesi Geçmiş, Ertelenmiş Veya Taksitlendirilmiş Vergi Ve Diğer Yükümlülükler</t>
    </r>
    <r>
      <rPr>
        <sz val="10"/>
        <color theme="0"/>
        <rFont val="Times New Roman"/>
        <family val="1"/>
        <charset val="162"/>
      </rPr>
      <t>U</t>
    </r>
  </si>
  <si>
    <r>
      <t xml:space="preserve">3-Diğer Borç Ve Gider Karşılıkları </t>
    </r>
    <r>
      <rPr>
        <sz val="10"/>
        <color theme="0"/>
        <rFont val="Times New Roman"/>
        <family val="1"/>
        <charset val="162"/>
      </rPr>
      <t>U</t>
    </r>
  </si>
  <si>
    <t xml:space="preserve">G- Diğer Risklere İlişkin Karşılıklar </t>
  </si>
  <si>
    <r>
      <t>1- Kıdem Tazminatı Karşılığı</t>
    </r>
    <r>
      <rPr>
        <sz val="10"/>
        <color theme="0"/>
        <rFont val="Times New Roman"/>
        <family val="1"/>
        <charset val="162"/>
      </rPr>
      <t>U</t>
    </r>
  </si>
  <si>
    <r>
      <t>2- Sosyal Yardım Sandığı Varlık Açıkları Karşılığı</t>
    </r>
    <r>
      <rPr>
        <sz val="10"/>
        <color theme="0"/>
        <rFont val="Times New Roman"/>
        <family val="1"/>
        <charset val="162"/>
      </rPr>
      <t>U</t>
    </r>
  </si>
  <si>
    <t xml:space="preserve">H-Gelecek Yıllara Ait Gelirler Ve Gider Tahakkukları </t>
  </si>
  <si>
    <r>
      <t xml:space="preserve">1- Ertelenmiş Komisyon Gelirleri </t>
    </r>
    <r>
      <rPr>
        <sz val="10"/>
        <color theme="0"/>
        <rFont val="Times New Roman"/>
        <family val="1"/>
        <charset val="162"/>
      </rPr>
      <t>U</t>
    </r>
  </si>
  <si>
    <r>
      <t>2- Gider Tahakkukları</t>
    </r>
    <r>
      <rPr>
        <sz val="10"/>
        <color theme="0"/>
        <rFont val="Times New Roman"/>
        <family val="1"/>
        <charset val="162"/>
      </rPr>
      <t>U</t>
    </r>
  </si>
  <si>
    <r>
      <t xml:space="preserve">3- Gelecek Yıllara Ait Diğer Gelirler </t>
    </r>
    <r>
      <rPr>
        <sz val="10"/>
        <color theme="0"/>
        <rFont val="Times New Roman"/>
        <family val="1"/>
        <charset val="162"/>
      </rPr>
      <t>U</t>
    </r>
  </si>
  <si>
    <t>I- Diğer Uzun Vadeli Yükümlülükler</t>
  </si>
  <si>
    <r>
      <t>1- Ertelenmiş Vergi Yükümlülüğü</t>
    </r>
    <r>
      <rPr>
        <sz val="10"/>
        <color theme="0"/>
        <rFont val="Times New Roman"/>
        <family val="1"/>
        <charset val="162"/>
      </rPr>
      <t>U</t>
    </r>
  </si>
  <si>
    <r>
      <t xml:space="preserve">2- Diğer Çeşitli Uzun Vadeli Yükümlülükler </t>
    </r>
    <r>
      <rPr>
        <sz val="10"/>
        <color theme="0"/>
        <rFont val="Times New Roman"/>
        <family val="1"/>
        <charset val="162"/>
      </rPr>
      <t>U</t>
    </r>
  </si>
  <si>
    <t>IV- Uzun Vadeli Yükümlülükler Toplamı</t>
  </si>
  <si>
    <t>ÖZSERMAYE</t>
  </si>
  <si>
    <t>V- Özsermaye</t>
  </si>
  <si>
    <t xml:space="preserve">A- Ödenmiş Sermaye </t>
  </si>
  <si>
    <t xml:space="preserve">1- (Nominal) Sermaye </t>
  </si>
  <si>
    <t>2- Ödenmemiş Sermaye (-)</t>
  </si>
  <si>
    <t>3- Sermaye Düzeltmesi Olumlu Farkları</t>
  </si>
  <si>
    <t>4- Sermaye Düzeltmesi Olumsuz Farkları (-)</t>
  </si>
  <si>
    <t>5- Tescili Beklenen Sermaye</t>
  </si>
  <si>
    <t xml:space="preserve">B- Sermaye Yedekleri </t>
  </si>
  <si>
    <t xml:space="preserve">1- Hisse Senedi İhraç Primleri </t>
  </si>
  <si>
    <t>2- Hisse Senedi İptal Karları</t>
  </si>
  <si>
    <t>3- Sermayeye Eklenecek Satış Karları</t>
  </si>
  <si>
    <t>4- Yabancı Para Çevirim Farkları</t>
  </si>
  <si>
    <t>5- Diğer Sermaye Yedekleri</t>
  </si>
  <si>
    <t xml:space="preserve">C- Kar Yedekleri </t>
  </si>
  <si>
    <t xml:space="preserve">1- Yasal Yedekler </t>
  </si>
  <si>
    <t>2- Statü Yedekleri</t>
  </si>
  <si>
    <t>3- Olağanüstü Yedekler</t>
  </si>
  <si>
    <t>4- Özel Fonlar (Yedekler)</t>
  </si>
  <si>
    <t>5- Finansal Varlıkların Değerlemesi</t>
  </si>
  <si>
    <t xml:space="preserve">6- Diğer Kar Yedekleri </t>
  </si>
  <si>
    <t xml:space="preserve">D- Geçmiş Yıllar Karları </t>
  </si>
  <si>
    <t xml:space="preserve">1- Geçmiş Yıllar Karları </t>
  </si>
  <si>
    <t>E-Geçmiş Yıllar Zararları (-)</t>
  </si>
  <si>
    <t xml:space="preserve">1- Geçmiş Yıllar Zararları </t>
  </si>
  <si>
    <t xml:space="preserve">F-Dönem Net Karı </t>
  </si>
  <si>
    <t>1- Dönem Net Karı</t>
  </si>
  <si>
    <t>2- Dönem Net Zararı (-)</t>
  </si>
  <si>
    <t>3- Dağıtıma Konu Olmayan Dönem Karı</t>
  </si>
  <si>
    <t>Özsermaye Toplamı</t>
  </si>
  <si>
    <t>Yükümlülükler Toplamı (III + IV + V)</t>
  </si>
  <si>
    <t>AXA HAYAT VE EMEKLİLİK  A.Ş.</t>
  </si>
  <si>
    <t>30 EYLÜL 2013 VE 31 ARALIK 2012 TARİHİ İTİBARİYLE AYRINTILI BİLANÇOLAR (TL.)</t>
  </si>
  <si>
    <t>Bağımsız Denetimden</t>
  </si>
  <si>
    <t>Geçmemiş</t>
  </si>
  <si>
    <t xml:space="preserve">Bağımsız Denetimden </t>
  </si>
  <si>
    <t>Geçmiş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</si>
</sst>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,##0;\-#,##0;&quot;-&quot;"/>
    <numFmt numFmtId="165" formatCode="mm/dd/yy"/>
    <numFmt numFmtId="166" formatCode="[$-41F]d\ mmmm\ yyyy;@"/>
  </numFmts>
  <fonts count="3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theme="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Times New Roman"/>
      <family val="2"/>
      <charset val="162"/>
    </font>
    <font>
      <sz val="11"/>
      <color indexed="9"/>
      <name val="Times New Roman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color indexed="8"/>
      <name val="Arial"/>
      <family val="2"/>
    </font>
    <font>
      <sz val="10"/>
      <name val="Arial TUR"/>
      <charset val="162"/>
    </font>
    <font>
      <sz val="10"/>
      <name val="MS Serif"/>
      <family val="1"/>
    </font>
    <font>
      <b/>
      <sz val="11"/>
      <color indexed="63"/>
      <name val="Calibri"/>
      <family val="2"/>
      <charset val="162"/>
    </font>
    <font>
      <sz val="10"/>
      <color indexed="16"/>
      <name val="MS Serif"/>
      <family val="1"/>
    </font>
    <font>
      <i/>
      <sz val="11"/>
      <color indexed="23"/>
      <name val="Times New Roman"/>
      <family val="2"/>
      <charset val="162"/>
    </font>
    <font>
      <sz val="11"/>
      <color indexed="62"/>
      <name val="Calibri"/>
      <family val="2"/>
      <charset val="162"/>
    </font>
    <font>
      <b/>
      <sz val="12"/>
      <name val="Arial"/>
      <family val="2"/>
    </font>
    <font>
      <b/>
      <sz val="15"/>
      <color indexed="56"/>
      <name val="Times New Roman"/>
      <family val="2"/>
      <charset val="162"/>
    </font>
    <font>
      <b/>
      <sz val="13"/>
      <color indexed="56"/>
      <name val="Times New Roman"/>
      <family val="2"/>
      <charset val="162"/>
    </font>
    <font>
      <b/>
      <sz val="11"/>
      <color indexed="56"/>
      <name val="Times New Roman"/>
      <family val="2"/>
      <charset val="162"/>
    </font>
    <font>
      <sz val="11"/>
      <color indexed="62"/>
      <name val="Times New Roman"/>
      <family val="2"/>
      <charset val="162"/>
    </font>
    <font>
      <sz val="11"/>
      <color indexed="52"/>
      <name val="Times New Roman"/>
      <family val="2"/>
      <charset val="162"/>
    </font>
    <font>
      <b/>
      <sz val="11"/>
      <color indexed="63"/>
      <name val="Times New Roman"/>
      <family val="2"/>
      <charset val="162"/>
    </font>
    <font>
      <sz val="8"/>
      <name val="Helv"/>
      <family val="2"/>
    </font>
    <font>
      <b/>
      <sz val="8"/>
      <color indexed="8"/>
      <name val="Helv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Times New Roman"/>
      <family val="2"/>
      <charset val="162"/>
    </font>
    <font>
      <sz val="11"/>
      <color indexed="10"/>
      <name val="Calibri"/>
      <family val="2"/>
      <charset val="162"/>
    </font>
    <font>
      <sz val="11"/>
      <color indexed="10"/>
      <name val="Times New Roman"/>
      <family val="2"/>
      <charset val="162"/>
    </font>
  </fonts>
  <fills count="21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164" fontId="16" fillId="0" borderId="0" applyFill="0" applyBorder="0" applyAlignment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 applyNumberFormat="0" applyAlignment="0">
      <alignment horizontal="left"/>
    </xf>
    <xf numFmtId="44" fontId="17" fillId="0" borderId="0" applyFont="0" applyFill="0" applyBorder="0" applyAlignment="0" applyProtection="0"/>
    <xf numFmtId="0" fontId="19" fillId="19" borderId="14" applyNumberFormat="0" applyAlignment="0" applyProtection="0"/>
    <xf numFmtId="0" fontId="20" fillId="0" borderId="0" applyNumberFormat="0" applyAlignment="0">
      <alignment horizontal="left"/>
    </xf>
    <xf numFmtId="0" fontId="21" fillId="0" borderId="0" applyNumberFormat="0" applyFill="0" applyBorder="0" applyAlignment="0" applyProtection="0"/>
    <xf numFmtId="0" fontId="22" fillId="10" borderId="15" applyNumberFormat="0" applyAlignment="0" applyProtection="0"/>
    <xf numFmtId="0" fontId="23" fillId="0" borderId="8" applyNumberFormat="0" applyAlignment="0" applyProtection="0">
      <alignment horizontal="left" vertical="center"/>
    </xf>
    <xf numFmtId="0" fontId="23" fillId="0" borderId="1">
      <alignment horizontal="left" vertical="center"/>
    </xf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15" applyNumberFormat="0" applyAlignment="0" applyProtection="0"/>
    <xf numFmtId="0" fontId="28" fillId="0" borderId="10" applyNumberFormat="0" applyFill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0" fontId="17" fillId="0" borderId="0">
      <alignment vertical="top"/>
    </xf>
    <xf numFmtId="0" fontId="2" fillId="20" borderId="16" applyNumberFormat="0" applyFont="0" applyAlignment="0" applyProtection="0"/>
    <xf numFmtId="0" fontId="2" fillId="20" borderId="16" applyNumberFormat="0" applyFont="0" applyAlignment="0" applyProtection="0"/>
    <xf numFmtId="0" fontId="17" fillId="20" borderId="16" applyNumberFormat="0" applyFont="0" applyAlignment="0" applyProtection="0"/>
    <xf numFmtId="0" fontId="29" fillId="19" borderId="14" applyNumberFormat="0" applyAlignment="0" applyProtection="0"/>
    <xf numFmtId="9" fontId="17" fillId="0" borderId="0" applyFont="0" applyFill="0" applyBorder="0" applyAlignment="0" applyProtection="0"/>
    <xf numFmtId="165" fontId="30" fillId="0" borderId="0" applyNumberFormat="0" applyFill="0" applyBorder="0" applyAlignment="0" applyProtection="0">
      <alignment horizontal="left"/>
    </xf>
    <xf numFmtId="40" fontId="31" fillId="0" borderId="0" applyBorder="0">
      <alignment horizontal="right"/>
    </xf>
    <xf numFmtId="0" fontId="1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35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20">
    <xf numFmtId="0" fontId="0" fillId="0" borderId="0" xfId="0"/>
    <xf numFmtId="3" fontId="0" fillId="0" borderId="0" xfId="0" applyNumberFormat="1" applyAlignment="1">
      <alignment horizontal="right"/>
    </xf>
    <xf numFmtId="0" fontId="4" fillId="3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right" vertical="center" wrapText="1"/>
    </xf>
    <xf numFmtId="0" fontId="1" fillId="0" borderId="0" xfId="0" applyFont="1"/>
    <xf numFmtId="166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 wrapText="1"/>
    </xf>
  </cellXfs>
  <cellStyles count="81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çıklama Metni 2" xfId="37"/>
    <cellStyle name="Ana Başlık 2" xfId="38"/>
    <cellStyle name="Bağlı Hücre 2" xfId="39"/>
    <cellStyle name="Başlık 1 2" xfId="40"/>
    <cellStyle name="Başlık 2 2" xfId="41"/>
    <cellStyle name="Başlık 3 2" xfId="42"/>
    <cellStyle name="Başlık 4 2" xfId="43"/>
    <cellStyle name="Calc Currency (0)" xfId="44"/>
    <cellStyle name="Comma 2" xfId="45"/>
    <cellStyle name="Comma 2 2" xfId="46"/>
    <cellStyle name="Comma 3" xfId="47"/>
    <cellStyle name="Copied" xfId="48"/>
    <cellStyle name="Currency 2" xfId="49"/>
    <cellStyle name="Çıkış 2" xfId="50"/>
    <cellStyle name="Entered" xfId="51"/>
    <cellStyle name="Explanatory Text" xfId="52"/>
    <cellStyle name="Giriş 2" xfId="53"/>
    <cellStyle name="Header1" xfId="54"/>
    <cellStyle name="Header2" xfId="55"/>
    <cellStyle name="Heading 1" xfId="56"/>
    <cellStyle name="Heading 2" xfId="57"/>
    <cellStyle name="Heading 3" xfId="58"/>
    <cellStyle name="Heading 4" xfId="59"/>
    <cellStyle name="Input" xfId="60"/>
    <cellStyle name="Linked Cell" xfId="61"/>
    <cellStyle name="Normal" xfId="0" builtinId="0"/>
    <cellStyle name="Normal 2" xfId="62"/>
    <cellStyle name="Normal 2 2" xfId="63"/>
    <cellStyle name="Normal 3" xfId="64"/>
    <cellStyle name="Normal 4" xfId="65"/>
    <cellStyle name="Normal 5" xfId="66"/>
    <cellStyle name="Not 2" xfId="67"/>
    <cellStyle name="Not 3" xfId="68"/>
    <cellStyle name="Note" xfId="69"/>
    <cellStyle name="Output" xfId="70"/>
    <cellStyle name="Percent 2" xfId="71"/>
    <cellStyle name="RevList" xfId="72"/>
    <cellStyle name="Subtotal" xfId="73"/>
    <cellStyle name="Title" xfId="74"/>
    <cellStyle name="Toplam 2" xfId="75"/>
    <cellStyle name="Total" xfId="76"/>
    <cellStyle name="Uyarı Metni 2" xfId="77"/>
    <cellStyle name="Virgül 2" xfId="78"/>
    <cellStyle name="Warning Text" xfId="79"/>
    <cellStyle name="Yüzde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7"/>
  <sheetViews>
    <sheetView showGridLines="0" tabSelected="1" topLeftCell="A265" workbookViewId="0">
      <selection activeCell="B291" sqref="B291"/>
    </sheetView>
  </sheetViews>
  <sheetFormatPr defaultColWidth="9.125" defaultRowHeight="14.3" zeroHeight="1" x14ac:dyDescent="0.25"/>
  <cols>
    <col min="1" max="1" width="64.75" customWidth="1"/>
    <col min="2" max="3" width="20" style="1" customWidth="1"/>
  </cols>
  <sheetData>
    <row r="1" spans="1:3" ht="10.55" customHeight="1" x14ac:dyDescent="0.25"/>
    <row r="2" spans="1:3" x14ac:dyDescent="0.25">
      <c r="A2" s="15" t="s">
        <v>274</v>
      </c>
      <c r="B2" s="15"/>
      <c r="C2" s="15"/>
    </row>
    <row r="3" spans="1:3" ht="15.8" customHeight="1" thickBot="1" x14ac:dyDescent="0.3">
      <c r="A3" s="15" t="s">
        <v>275</v>
      </c>
      <c r="B3" s="15"/>
      <c r="C3" s="15"/>
    </row>
    <row r="4" spans="1:3" ht="14.95" thickBot="1" x14ac:dyDescent="0.3">
      <c r="A4" s="12" t="s">
        <v>0</v>
      </c>
      <c r="B4" s="13"/>
      <c r="C4" s="14"/>
    </row>
    <row r="5" spans="1:3" x14ac:dyDescent="0.25">
      <c r="A5" s="16" t="s">
        <v>1</v>
      </c>
      <c r="B5" s="8" t="s">
        <v>276</v>
      </c>
      <c r="C5" s="8" t="s">
        <v>278</v>
      </c>
    </row>
    <row r="6" spans="1:3" x14ac:dyDescent="0.25">
      <c r="A6" s="17"/>
      <c r="B6" s="8" t="s">
        <v>277</v>
      </c>
      <c r="C6" s="8" t="s">
        <v>279</v>
      </c>
    </row>
    <row r="7" spans="1:3" ht="14.95" thickBot="1" x14ac:dyDescent="0.3">
      <c r="A7" s="18"/>
      <c r="B7" s="11">
        <v>41547</v>
      </c>
      <c r="C7" s="11">
        <v>41274</v>
      </c>
    </row>
    <row r="8" spans="1:3" ht="14.95" thickBot="1" x14ac:dyDescent="0.3">
      <c r="A8" s="2" t="s">
        <v>2</v>
      </c>
      <c r="B8" s="7">
        <f>+SUM(B9:B14)</f>
        <v>28536416.260000002</v>
      </c>
      <c r="C8" s="7">
        <f>+SUM(C9:C14)</f>
        <v>15355034</v>
      </c>
    </row>
    <row r="9" spans="1:3" ht="14.95" thickBot="1" x14ac:dyDescent="0.3">
      <c r="A9" s="3" t="s">
        <v>3</v>
      </c>
      <c r="B9" s="4">
        <v>0</v>
      </c>
      <c r="C9" s="4">
        <v>0</v>
      </c>
    </row>
    <row r="10" spans="1:3" ht="14.95" thickBot="1" x14ac:dyDescent="0.3">
      <c r="A10" s="3" t="s">
        <v>4</v>
      </c>
      <c r="B10" s="4">
        <v>0</v>
      </c>
      <c r="C10" s="4">
        <v>0</v>
      </c>
    </row>
    <row r="11" spans="1:3" ht="15.8" thickBot="1" x14ac:dyDescent="0.3">
      <c r="A11" s="3" t="s">
        <v>5</v>
      </c>
      <c r="B11" s="4">
        <v>27029542.390000001</v>
      </c>
      <c r="C11" s="4">
        <v>13201024</v>
      </c>
    </row>
    <row r="12" spans="1:3" ht="14.95" thickBot="1" x14ac:dyDescent="0.3">
      <c r="A12" s="3" t="s">
        <v>6</v>
      </c>
      <c r="B12" s="4">
        <v>0</v>
      </c>
      <c r="C12" s="4">
        <v>0</v>
      </c>
    </row>
    <row r="13" spans="1:3" ht="14.95" thickBot="1" x14ac:dyDescent="0.3">
      <c r="A13" s="3" t="s">
        <v>7</v>
      </c>
      <c r="B13" s="4">
        <v>1506033.66</v>
      </c>
      <c r="C13" s="4">
        <v>2154010</v>
      </c>
    </row>
    <row r="14" spans="1:3" ht="14.95" thickBot="1" x14ac:dyDescent="0.3">
      <c r="A14" s="3" t="s">
        <v>8</v>
      </c>
      <c r="B14" s="4">
        <v>840.21</v>
      </c>
      <c r="C14" s="4">
        <v>0</v>
      </c>
    </row>
    <row r="15" spans="1:3" ht="14.95" thickBot="1" x14ac:dyDescent="0.3">
      <c r="A15" s="2" t="s">
        <v>9</v>
      </c>
      <c r="B15" s="7">
        <f>+SUM(B16:B23)</f>
        <v>309912939.49000001</v>
      </c>
      <c r="C15" s="7">
        <f>+SUM(C16:C23)</f>
        <v>350261419</v>
      </c>
    </row>
    <row r="16" spans="1:3" ht="14.95" thickBot="1" x14ac:dyDescent="0.3">
      <c r="A16" s="3" t="s">
        <v>10</v>
      </c>
      <c r="B16" s="4">
        <v>117225969.34999999</v>
      </c>
      <c r="C16" s="4">
        <v>116501699</v>
      </c>
    </row>
    <row r="17" spans="1:3" ht="14.95" thickBot="1" x14ac:dyDescent="0.3">
      <c r="A17" s="3" t="s">
        <v>11</v>
      </c>
      <c r="B17" s="4">
        <v>0</v>
      </c>
      <c r="C17" s="4">
        <v>0</v>
      </c>
    </row>
    <row r="18" spans="1:3" ht="14.95" thickBot="1" x14ac:dyDescent="0.3">
      <c r="A18" s="3" t="s">
        <v>12</v>
      </c>
      <c r="B18" s="4">
        <v>0</v>
      </c>
      <c r="C18" s="4">
        <v>0</v>
      </c>
    </row>
    <row r="19" spans="1:3" ht="14.95" thickBot="1" x14ac:dyDescent="0.3">
      <c r="A19" s="3" t="s">
        <v>13</v>
      </c>
      <c r="B19" s="4">
        <v>0</v>
      </c>
      <c r="C19" s="4">
        <v>0</v>
      </c>
    </row>
    <row r="20" spans="1:3" ht="14.95" thickBot="1" x14ac:dyDescent="0.3">
      <c r="A20" s="3" t="s">
        <v>14</v>
      </c>
      <c r="B20" s="4">
        <v>0</v>
      </c>
      <c r="C20" s="4">
        <v>0</v>
      </c>
    </row>
    <row r="21" spans="1:3" ht="14.95" thickBot="1" x14ac:dyDescent="0.3">
      <c r="A21" s="3" t="s">
        <v>15</v>
      </c>
      <c r="B21" s="4">
        <v>192686970.13999999</v>
      </c>
      <c r="C21" s="4">
        <v>233759720</v>
      </c>
    </row>
    <row r="22" spans="1:3" ht="14.95" thickBot="1" x14ac:dyDescent="0.3">
      <c r="A22" s="3" t="s">
        <v>16</v>
      </c>
      <c r="B22" s="4">
        <v>0</v>
      </c>
      <c r="C22" s="4">
        <v>0</v>
      </c>
    </row>
    <row r="23" spans="1:3" ht="14.95" thickBot="1" x14ac:dyDescent="0.3">
      <c r="A23" s="3" t="s">
        <v>17</v>
      </c>
      <c r="B23" s="4">
        <v>0</v>
      </c>
      <c r="C23" s="4">
        <v>0</v>
      </c>
    </row>
    <row r="24" spans="1:3" ht="14.95" thickBot="1" x14ac:dyDescent="0.3">
      <c r="A24" s="2" t="s">
        <v>18</v>
      </c>
      <c r="B24" s="7">
        <f>+SUM(B25:B34)</f>
        <v>2609457.1899999995</v>
      </c>
      <c r="C24" s="7">
        <f>+SUM(C25:C34)</f>
        <v>2817683</v>
      </c>
    </row>
    <row r="25" spans="1:3" ht="14.95" thickBot="1" x14ac:dyDescent="0.3">
      <c r="A25" s="3" t="s">
        <v>19</v>
      </c>
      <c r="B25" s="4">
        <v>387218.11</v>
      </c>
      <c r="C25" s="4">
        <v>487698</v>
      </c>
    </row>
    <row r="26" spans="1:3" ht="14.95" thickBot="1" x14ac:dyDescent="0.3">
      <c r="A26" s="3" t="s">
        <v>20</v>
      </c>
      <c r="B26" s="4">
        <v>-14386.52</v>
      </c>
      <c r="C26" s="4">
        <v>-1064</v>
      </c>
    </row>
    <row r="27" spans="1:3" ht="14.95" thickBot="1" x14ac:dyDescent="0.3">
      <c r="A27" s="3" t="s">
        <v>21</v>
      </c>
      <c r="B27" s="4">
        <v>0</v>
      </c>
      <c r="C27" s="4">
        <v>0</v>
      </c>
    </row>
    <row r="28" spans="1:3" ht="14.95" thickBot="1" x14ac:dyDescent="0.3">
      <c r="A28" s="3" t="s">
        <v>22</v>
      </c>
      <c r="B28" s="4">
        <v>0</v>
      </c>
      <c r="C28" s="4">
        <v>0</v>
      </c>
    </row>
    <row r="29" spans="1:3" ht="14.95" thickBot="1" x14ac:dyDescent="0.3">
      <c r="A29" s="3" t="s">
        <v>23</v>
      </c>
      <c r="B29" s="4">
        <v>0</v>
      </c>
      <c r="C29" s="4">
        <v>0</v>
      </c>
    </row>
    <row r="30" spans="1:3" ht="14.95" thickBot="1" x14ac:dyDescent="0.3">
      <c r="A30" s="3" t="s">
        <v>24</v>
      </c>
      <c r="B30" s="4">
        <v>1282161.1499999999</v>
      </c>
      <c r="C30" s="4">
        <v>2122289</v>
      </c>
    </row>
    <row r="31" spans="1:3" ht="14.95" thickBot="1" x14ac:dyDescent="0.3">
      <c r="A31" s="3" t="s">
        <v>25</v>
      </c>
      <c r="B31" s="4">
        <v>0</v>
      </c>
      <c r="C31" s="4">
        <v>0</v>
      </c>
    </row>
    <row r="32" spans="1:3" ht="14.95" thickBot="1" x14ac:dyDescent="0.3">
      <c r="A32" s="3" t="s">
        <v>26</v>
      </c>
      <c r="B32" s="4">
        <v>954464.45</v>
      </c>
      <c r="C32" s="4">
        <v>208760</v>
      </c>
    </row>
    <row r="33" spans="1:3" ht="14.95" thickBot="1" x14ac:dyDescent="0.3">
      <c r="A33" s="3" t="s">
        <v>27</v>
      </c>
      <c r="B33" s="4">
        <v>159999.09</v>
      </c>
      <c r="C33" s="4">
        <v>164084</v>
      </c>
    </row>
    <row r="34" spans="1:3" ht="14.95" thickBot="1" x14ac:dyDescent="0.3">
      <c r="A34" s="3" t="s">
        <v>28</v>
      </c>
      <c r="B34" s="4">
        <v>-159999.09</v>
      </c>
      <c r="C34" s="4">
        <v>-164084</v>
      </c>
    </row>
    <row r="35" spans="1:3" ht="14.95" thickBot="1" x14ac:dyDescent="0.3">
      <c r="A35" s="2" t="s">
        <v>29</v>
      </c>
      <c r="B35" s="7">
        <f>+SUM(B36:B44)</f>
        <v>0</v>
      </c>
      <c r="C35" s="7">
        <f>+SUM(C36:C44)</f>
        <v>0</v>
      </c>
    </row>
    <row r="36" spans="1:3" ht="14.95" thickBot="1" x14ac:dyDescent="0.3">
      <c r="A36" s="3" t="s">
        <v>30</v>
      </c>
      <c r="B36" s="4">
        <v>0</v>
      </c>
      <c r="C36" s="4">
        <v>0</v>
      </c>
    </row>
    <row r="37" spans="1:3" ht="14.95" thickBot="1" x14ac:dyDescent="0.3">
      <c r="A37" s="3" t="s">
        <v>31</v>
      </c>
      <c r="B37" s="4">
        <v>0</v>
      </c>
      <c r="C37" s="4">
        <v>0</v>
      </c>
    </row>
    <row r="38" spans="1:3" ht="14.95" thickBot="1" x14ac:dyDescent="0.3">
      <c r="A38" s="3" t="s">
        <v>32</v>
      </c>
      <c r="B38" s="4">
        <v>0</v>
      </c>
      <c r="C38" s="4">
        <v>0</v>
      </c>
    </row>
    <row r="39" spans="1:3" ht="14.95" thickBot="1" x14ac:dyDescent="0.3">
      <c r="A39" s="3" t="s">
        <v>33</v>
      </c>
      <c r="B39" s="4">
        <v>0</v>
      </c>
      <c r="C39" s="4">
        <v>0</v>
      </c>
    </row>
    <row r="40" spans="1:3" ht="14.95" thickBot="1" x14ac:dyDescent="0.3">
      <c r="A40" s="3" t="s">
        <v>34</v>
      </c>
      <c r="B40" s="4">
        <v>0</v>
      </c>
      <c r="C40" s="4">
        <v>0</v>
      </c>
    </row>
    <row r="41" spans="1:3" ht="14.95" thickBot="1" x14ac:dyDescent="0.3">
      <c r="A41" s="3" t="s">
        <v>35</v>
      </c>
      <c r="B41" s="4">
        <v>0</v>
      </c>
      <c r="C41" s="4">
        <v>0</v>
      </c>
    </row>
    <row r="42" spans="1:3" ht="14.95" thickBot="1" x14ac:dyDescent="0.3">
      <c r="A42" s="3" t="s">
        <v>36</v>
      </c>
      <c r="B42" s="4">
        <v>0</v>
      </c>
      <c r="C42" s="4">
        <v>0</v>
      </c>
    </row>
    <row r="43" spans="1:3" ht="14.95" thickBot="1" x14ac:dyDescent="0.3">
      <c r="A43" s="3" t="s">
        <v>37</v>
      </c>
      <c r="B43" s="4">
        <v>0</v>
      </c>
      <c r="C43" s="4">
        <v>0</v>
      </c>
    </row>
    <row r="44" spans="1:3" ht="14.95" thickBot="1" x14ac:dyDescent="0.3">
      <c r="A44" s="3" t="s">
        <v>38</v>
      </c>
      <c r="B44" s="4">
        <v>0</v>
      </c>
      <c r="C44" s="4">
        <v>0</v>
      </c>
    </row>
    <row r="45" spans="1:3" ht="14.95" thickBot="1" x14ac:dyDescent="0.3">
      <c r="A45" s="5" t="s">
        <v>39</v>
      </c>
      <c r="B45" s="9">
        <f>+SUM(B46:B52)</f>
        <v>4365.05</v>
      </c>
      <c r="C45" s="9">
        <f>+SUM(C46:C52)</f>
        <v>4365.05</v>
      </c>
    </row>
    <row r="46" spans="1:3" ht="14.95" thickBot="1" x14ac:dyDescent="0.3">
      <c r="A46" s="3" t="s">
        <v>40</v>
      </c>
      <c r="B46" s="4">
        <v>0</v>
      </c>
      <c r="C46" s="4">
        <v>0</v>
      </c>
    </row>
    <row r="47" spans="1:3" ht="14.95" thickBot="1" x14ac:dyDescent="0.3">
      <c r="A47" s="3" t="s">
        <v>41</v>
      </c>
      <c r="B47" s="4">
        <v>0</v>
      </c>
      <c r="C47" s="4">
        <v>0</v>
      </c>
    </row>
    <row r="48" spans="1:3" ht="14.95" thickBot="1" x14ac:dyDescent="0.3">
      <c r="A48" s="3" t="s">
        <v>42</v>
      </c>
      <c r="B48" s="4">
        <v>4365.05</v>
      </c>
      <c r="C48" s="4">
        <v>4365.05</v>
      </c>
    </row>
    <row r="49" spans="1:3" ht="14.95" thickBot="1" x14ac:dyDescent="0.3">
      <c r="A49" s="3" t="s">
        <v>43</v>
      </c>
      <c r="B49" s="4">
        <v>0</v>
      </c>
      <c r="C49" s="4">
        <v>0</v>
      </c>
    </row>
    <row r="50" spans="1:3" ht="14.95" thickBot="1" x14ac:dyDescent="0.3">
      <c r="A50" s="3" t="s">
        <v>44</v>
      </c>
      <c r="B50" s="4">
        <v>0</v>
      </c>
      <c r="C50" s="4">
        <v>0</v>
      </c>
    </row>
    <row r="51" spans="1:3" ht="14.95" thickBot="1" x14ac:dyDescent="0.3">
      <c r="A51" s="3" t="s">
        <v>45</v>
      </c>
      <c r="B51" s="4">
        <v>0</v>
      </c>
      <c r="C51" s="4">
        <v>0</v>
      </c>
    </row>
    <row r="52" spans="1:3" ht="14.95" thickBot="1" x14ac:dyDescent="0.3">
      <c r="A52" s="3" t="s">
        <v>46</v>
      </c>
      <c r="B52" s="4">
        <v>0</v>
      </c>
      <c r="C52" s="4">
        <v>0</v>
      </c>
    </row>
    <row r="53" spans="1:3" ht="14.95" thickBot="1" x14ac:dyDescent="0.3">
      <c r="A53" s="2" t="s">
        <v>47</v>
      </c>
      <c r="B53" s="7">
        <f>+SUM(B54:B57)</f>
        <v>493796.64</v>
      </c>
      <c r="C53" s="7">
        <f>+SUM(C54:C57)</f>
        <v>308272</v>
      </c>
    </row>
    <row r="54" spans="1:3" ht="14.95" thickBot="1" x14ac:dyDescent="0.3">
      <c r="A54" s="3" t="s">
        <v>48</v>
      </c>
      <c r="B54" s="4">
        <v>474392.67</v>
      </c>
      <c r="C54" s="4">
        <v>305242</v>
      </c>
    </row>
    <row r="55" spans="1:3" ht="14.95" thickBot="1" x14ac:dyDescent="0.3">
      <c r="A55" s="3" t="s">
        <v>49</v>
      </c>
      <c r="B55" s="4">
        <v>0</v>
      </c>
      <c r="C55" s="4">
        <v>0</v>
      </c>
    </row>
    <row r="56" spans="1:3" ht="14.95" thickBot="1" x14ac:dyDescent="0.3">
      <c r="A56" s="3" t="s">
        <v>50</v>
      </c>
      <c r="B56" s="4">
        <v>0</v>
      </c>
      <c r="C56" s="4">
        <v>0</v>
      </c>
    </row>
    <row r="57" spans="1:3" ht="14.95" thickBot="1" x14ac:dyDescent="0.3">
      <c r="A57" s="3" t="s">
        <v>51</v>
      </c>
      <c r="B57" s="4">
        <v>19403.97</v>
      </c>
      <c r="C57" s="4">
        <v>3030</v>
      </c>
    </row>
    <row r="58" spans="1:3" ht="14.95" thickBot="1" x14ac:dyDescent="0.3">
      <c r="A58" s="2" t="s">
        <v>52</v>
      </c>
      <c r="B58" s="7">
        <f>+SUM(B59:B66)</f>
        <v>2111489.44</v>
      </c>
      <c r="C58" s="7">
        <f>+SUM(C59:C66)</f>
        <v>4680033.82</v>
      </c>
    </row>
    <row r="59" spans="1:3" ht="14.95" thickBot="1" x14ac:dyDescent="0.3">
      <c r="A59" s="3" t="s">
        <v>53</v>
      </c>
      <c r="B59" s="4">
        <v>0</v>
      </c>
      <c r="C59" s="4">
        <v>0</v>
      </c>
    </row>
    <row r="60" spans="1:3" ht="14.95" thickBot="1" x14ac:dyDescent="0.3">
      <c r="A60" s="3" t="s">
        <v>54</v>
      </c>
      <c r="B60" s="4">
        <v>296901.62</v>
      </c>
      <c r="C60" s="4">
        <v>4680034</v>
      </c>
    </row>
    <row r="61" spans="1:3" ht="14.95" thickBot="1" x14ac:dyDescent="0.3">
      <c r="A61" s="3" t="s">
        <v>55</v>
      </c>
      <c r="B61" s="4">
        <v>1814588</v>
      </c>
      <c r="C61" s="4">
        <v>0</v>
      </c>
    </row>
    <row r="62" spans="1:3" ht="14.95" thickBot="1" x14ac:dyDescent="0.3">
      <c r="A62" s="3" t="s">
        <v>56</v>
      </c>
      <c r="B62" s="4">
        <v>0</v>
      </c>
      <c r="C62" s="4">
        <v>0</v>
      </c>
    </row>
    <row r="63" spans="1:3" ht="14.95" thickBot="1" x14ac:dyDescent="0.3">
      <c r="A63" s="3" t="s">
        <v>57</v>
      </c>
      <c r="B63" s="4">
        <v>0</v>
      </c>
      <c r="C63" s="4">
        <v>0</v>
      </c>
    </row>
    <row r="64" spans="1:3" ht="14.95" thickBot="1" x14ac:dyDescent="0.3">
      <c r="A64" s="3" t="s">
        <v>58</v>
      </c>
      <c r="B64" s="4">
        <v>0</v>
      </c>
      <c r="C64" s="4">
        <v>0</v>
      </c>
    </row>
    <row r="65" spans="1:3" ht="14.95" thickBot="1" x14ac:dyDescent="0.3">
      <c r="A65" s="3" t="s">
        <v>59</v>
      </c>
      <c r="B65" s="4">
        <v>-0.18</v>
      </c>
      <c r="C65" s="4">
        <v>-0.18</v>
      </c>
    </row>
    <row r="66" spans="1:3" ht="14.95" thickBot="1" x14ac:dyDescent="0.3">
      <c r="A66" s="3" t="s">
        <v>60</v>
      </c>
      <c r="B66" s="4">
        <v>0</v>
      </c>
      <c r="C66" s="4">
        <v>0</v>
      </c>
    </row>
    <row r="67" spans="1:3" ht="14.95" thickBot="1" x14ac:dyDescent="0.3">
      <c r="A67" s="6" t="s">
        <v>61</v>
      </c>
      <c r="B67" s="9">
        <f>+B58+B53+B45+B35+B24+B15+B8</f>
        <v>343668464.06999999</v>
      </c>
      <c r="C67" s="9">
        <f>+C58+C53+C45+C35+C24+C15+C8</f>
        <v>373426806.87</v>
      </c>
    </row>
    <row r="68" spans="1:3" ht="14.95" thickBot="1" x14ac:dyDescent="0.3"/>
    <row r="69" spans="1:3" ht="14.95" thickBot="1" x14ac:dyDescent="0.3">
      <c r="A69" s="12" t="s">
        <v>0</v>
      </c>
      <c r="B69" s="13"/>
      <c r="C69" s="13"/>
    </row>
    <row r="70" spans="1:3" x14ac:dyDescent="0.25">
      <c r="A70" s="16" t="s">
        <v>62</v>
      </c>
      <c r="B70" s="8" t="s">
        <v>276</v>
      </c>
      <c r="C70" s="8" t="s">
        <v>278</v>
      </c>
    </row>
    <row r="71" spans="1:3" x14ac:dyDescent="0.25">
      <c r="A71" s="17"/>
      <c r="B71" s="8" t="s">
        <v>277</v>
      </c>
      <c r="C71" s="8" t="s">
        <v>279</v>
      </c>
    </row>
    <row r="72" spans="1:3" ht="14.95" thickBot="1" x14ac:dyDescent="0.3">
      <c r="A72" s="18"/>
      <c r="B72" s="11">
        <v>41547</v>
      </c>
      <c r="C72" s="11">
        <v>41274</v>
      </c>
    </row>
    <row r="73" spans="1:3" ht="14.95" thickBot="1" x14ac:dyDescent="0.3">
      <c r="A73" s="2" t="s">
        <v>63</v>
      </c>
      <c r="B73" s="7">
        <f>+SUM(B74:B83)</f>
        <v>25313703.359999999</v>
      </c>
      <c r="C73" s="7">
        <f>+SUM(C74:C83)</f>
        <v>6355455</v>
      </c>
    </row>
    <row r="74" spans="1:3" ht="14.95" thickBot="1" x14ac:dyDescent="0.3">
      <c r="A74" s="3" t="s">
        <v>64</v>
      </c>
      <c r="B74" s="4">
        <v>0</v>
      </c>
      <c r="C74" s="4">
        <v>0</v>
      </c>
    </row>
    <row r="75" spans="1:3" ht="14.95" thickBot="1" x14ac:dyDescent="0.3">
      <c r="A75" s="3" t="s">
        <v>65</v>
      </c>
      <c r="B75" s="4">
        <v>0</v>
      </c>
      <c r="C75" s="4">
        <v>0</v>
      </c>
    </row>
    <row r="76" spans="1:3" ht="14.95" thickBot="1" x14ac:dyDescent="0.3">
      <c r="A76" s="3" t="s">
        <v>66</v>
      </c>
      <c r="B76" s="4">
        <v>0</v>
      </c>
      <c r="C76" s="4">
        <v>0</v>
      </c>
    </row>
    <row r="77" spans="1:3" ht="14.95" thickBot="1" x14ac:dyDescent="0.3">
      <c r="A77" s="3" t="s">
        <v>67</v>
      </c>
      <c r="B77" s="4">
        <v>0</v>
      </c>
      <c r="C77" s="4">
        <v>0</v>
      </c>
    </row>
    <row r="78" spans="1:3" ht="14.95" thickBot="1" x14ac:dyDescent="0.3">
      <c r="A78" s="3" t="s">
        <v>68</v>
      </c>
      <c r="B78" s="4">
        <v>0</v>
      </c>
      <c r="C78" s="4">
        <v>0</v>
      </c>
    </row>
    <row r="79" spans="1:3" ht="14.95" thickBot="1" x14ac:dyDescent="0.3">
      <c r="A79" s="3" t="s">
        <v>69</v>
      </c>
      <c r="B79" s="4">
        <v>0</v>
      </c>
      <c r="C79" s="4">
        <v>0</v>
      </c>
    </row>
    <row r="80" spans="1:3" ht="14.95" thickBot="1" x14ac:dyDescent="0.3">
      <c r="A80" s="3" t="s">
        <v>70</v>
      </c>
      <c r="B80" s="4">
        <v>0</v>
      </c>
      <c r="C80" s="4">
        <v>0</v>
      </c>
    </row>
    <row r="81" spans="1:3" ht="14.95" thickBot="1" x14ac:dyDescent="0.3">
      <c r="A81" s="3" t="s">
        <v>71</v>
      </c>
      <c r="B81" s="4">
        <v>25313703.359999999</v>
      </c>
      <c r="C81" s="4">
        <v>6355455</v>
      </c>
    </row>
    <row r="82" spans="1:3" ht="14.95" thickBot="1" x14ac:dyDescent="0.3">
      <c r="A82" s="3" t="s">
        <v>72</v>
      </c>
      <c r="B82" s="4">
        <v>0</v>
      </c>
      <c r="C82" s="4">
        <v>0</v>
      </c>
    </row>
    <row r="83" spans="1:3" ht="14.95" thickBot="1" x14ac:dyDescent="0.3">
      <c r="A83" s="3" t="s">
        <v>73</v>
      </c>
      <c r="B83" s="4">
        <v>0</v>
      </c>
      <c r="C83" s="4">
        <v>0</v>
      </c>
    </row>
    <row r="84" spans="1:3" ht="14.95" thickBot="1" x14ac:dyDescent="0.3">
      <c r="A84" s="2" t="s">
        <v>74</v>
      </c>
      <c r="B84" s="7">
        <f>+SUM(B85:B93)</f>
        <v>0</v>
      </c>
      <c r="C84" s="7">
        <f>+SUM(C85:C93)</f>
        <v>0</v>
      </c>
    </row>
    <row r="85" spans="1:3" ht="14.95" thickBot="1" x14ac:dyDescent="0.3">
      <c r="A85" s="3" t="s">
        <v>75</v>
      </c>
      <c r="B85" s="4">
        <v>0</v>
      </c>
      <c r="C85" s="4">
        <v>0</v>
      </c>
    </row>
    <row r="86" spans="1:3" ht="14.95" thickBot="1" x14ac:dyDescent="0.3">
      <c r="A86" s="3" t="s">
        <v>76</v>
      </c>
      <c r="B86" s="4">
        <v>0</v>
      </c>
      <c r="C86" s="4">
        <v>0</v>
      </c>
    </row>
    <row r="87" spans="1:3" ht="14.95" thickBot="1" x14ac:dyDescent="0.3">
      <c r="A87" s="3" t="s">
        <v>77</v>
      </c>
      <c r="B87" s="4">
        <v>0</v>
      </c>
      <c r="C87" s="4">
        <v>0</v>
      </c>
    </row>
    <row r="88" spans="1:3" ht="14.95" thickBot="1" x14ac:dyDescent="0.3">
      <c r="A88" s="3" t="s">
        <v>78</v>
      </c>
      <c r="B88" s="4">
        <v>0</v>
      </c>
      <c r="C88" s="4">
        <v>0</v>
      </c>
    </row>
    <row r="89" spans="1:3" ht="14.95" thickBot="1" x14ac:dyDescent="0.3">
      <c r="A89" s="3" t="s">
        <v>79</v>
      </c>
      <c r="B89" s="4">
        <v>0</v>
      </c>
      <c r="C89" s="4">
        <v>0</v>
      </c>
    </row>
    <row r="90" spans="1:3" ht="14.95" thickBot="1" x14ac:dyDescent="0.3">
      <c r="A90" s="3" t="s">
        <v>80</v>
      </c>
      <c r="B90" s="4">
        <v>0</v>
      </c>
      <c r="C90" s="4">
        <v>0</v>
      </c>
    </row>
    <row r="91" spans="1:3" ht="14.95" thickBot="1" x14ac:dyDescent="0.3">
      <c r="A91" s="3" t="s">
        <v>81</v>
      </c>
      <c r="B91" s="4">
        <v>0</v>
      </c>
      <c r="C91" s="4">
        <v>0</v>
      </c>
    </row>
    <row r="92" spans="1:3" ht="14.95" thickBot="1" x14ac:dyDescent="0.3">
      <c r="A92" s="3" t="s">
        <v>82</v>
      </c>
      <c r="B92" s="4">
        <v>0</v>
      </c>
      <c r="C92" s="4">
        <v>0</v>
      </c>
    </row>
    <row r="93" spans="1:3" ht="14.95" thickBot="1" x14ac:dyDescent="0.3">
      <c r="A93" s="3" t="s">
        <v>83</v>
      </c>
      <c r="B93" s="4">
        <v>0</v>
      </c>
      <c r="C93" s="4">
        <v>0</v>
      </c>
    </row>
    <row r="94" spans="1:3" ht="14.95" thickBot="1" x14ac:dyDescent="0.3">
      <c r="A94" s="2" t="s">
        <v>84</v>
      </c>
      <c r="B94" s="7">
        <f>+SUM(B95:B101)</f>
        <v>0</v>
      </c>
      <c r="C94" s="7">
        <f>+SUM(C95:C101)</f>
        <v>0</v>
      </c>
    </row>
    <row r="95" spans="1:3" ht="14.95" thickBot="1" x14ac:dyDescent="0.3">
      <c r="A95" s="3" t="s">
        <v>85</v>
      </c>
      <c r="B95" s="4">
        <v>0</v>
      </c>
      <c r="C95" s="4">
        <v>0</v>
      </c>
    </row>
    <row r="96" spans="1:3" ht="14.95" thickBot="1" x14ac:dyDescent="0.3">
      <c r="A96" s="3" t="s">
        <v>86</v>
      </c>
      <c r="B96" s="4">
        <v>0</v>
      </c>
      <c r="C96" s="4">
        <v>0</v>
      </c>
    </row>
    <row r="97" spans="1:3" ht="14.95" thickBot="1" x14ac:dyDescent="0.3">
      <c r="A97" s="3" t="s">
        <v>87</v>
      </c>
      <c r="B97" s="4">
        <v>0</v>
      </c>
      <c r="C97" s="4">
        <v>0</v>
      </c>
    </row>
    <row r="98" spans="1:3" ht="14.95" thickBot="1" x14ac:dyDescent="0.3">
      <c r="A98" s="3" t="s">
        <v>88</v>
      </c>
      <c r="B98" s="4">
        <v>0</v>
      </c>
      <c r="C98" s="4">
        <v>0</v>
      </c>
    </row>
    <row r="99" spans="1:3" ht="14.95" thickBot="1" x14ac:dyDescent="0.3">
      <c r="A99" s="3" t="s">
        <v>89</v>
      </c>
      <c r="B99" s="4">
        <v>0</v>
      </c>
      <c r="C99" s="4">
        <v>0</v>
      </c>
    </row>
    <row r="100" spans="1:3" ht="14.95" thickBot="1" x14ac:dyDescent="0.3">
      <c r="A100" s="3" t="s">
        <v>90</v>
      </c>
      <c r="B100" s="4">
        <v>0</v>
      </c>
      <c r="C100" s="4">
        <v>0</v>
      </c>
    </row>
    <row r="101" spans="1:3" ht="14.95" thickBot="1" x14ac:dyDescent="0.3">
      <c r="A101" s="3" t="s">
        <v>91</v>
      </c>
      <c r="B101" s="4">
        <v>0</v>
      </c>
      <c r="C101" s="4">
        <v>0</v>
      </c>
    </row>
    <row r="102" spans="1:3" ht="14.95" thickBot="1" x14ac:dyDescent="0.3">
      <c r="A102" s="2" t="s">
        <v>92</v>
      </c>
      <c r="B102" s="7">
        <f>+SUM(B103:B112)</f>
        <v>398729.58</v>
      </c>
      <c r="C102" s="7">
        <f>+SUM(C103:C112)</f>
        <v>398730</v>
      </c>
    </row>
    <row r="103" spans="1:3" ht="14.95" thickBot="1" x14ac:dyDescent="0.3">
      <c r="A103" s="3" t="s">
        <v>93</v>
      </c>
      <c r="B103" s="4">
        <v>398729.58</v>
      </c>
      <c r="C103" s="4">
        <v>398730</v>
      </c>
    </row>
    <row r="104" spans="1:3" ht="14.95" thickBot="1" x14ac:dyDescent="0.3">
      <c r="A104" s="3" t="s">
        <v>94</v>
      </c>
      <c r="B104" s="4">
        <v>0</v>
      </c>
      <c r="C104" s="4">
        <v>0</v>
      </c>
    </row>
    <row r="105" spans="1:3" ht="14.95" thickBot="1" x14ac:dyDescent="0.3">
      <c r="A105" s="3" t="s">
        <v>95</v>
      </c>
      <c r="B105" s="4">
        <v>0</v>
      </c>
      <c r="C105" s="4">
        <v>0</v>
      </c>
    </row>
    <row r="106" spans="1:3" ht="14.95" thickBot="1" x14ac:dyDescent="0.3">
      <c r="A106" s="3" t="s">
        <v>96</v>
      </c>
      <c r="B106" s="4">
        <v>0</v>
      </c>
      <c r="C106" s="4">
        <v>0</v>
      </c>
    </row>
    <row r="107" spans="1:3" ht="14.95" thickBot="1" x14ac:dyDescent="0.3">
      <c r="A107" s="3" t="s">
        <v>97</v>
      </c>
      <c r="B107" s="4">
        <v>0</v>
      </c>
      <c r="C107" s="4">
        <v>0</v>
      </c>
    </row>
    <row r="108" spans="1:3" ht="14.95" thickBot="1" x14ac:dyDescent="0.3">
      <c r="A108" s="3" t="s">
        <v>98</v>
      </c>
      <c r="B108" s="4">
        <v>0</v>
      </c>
      <c r="C108" s="4">
        <v>0</v>
      </c>
    </row>
    <row r="109" spans="1:3" ht="14.95" thickBot="1" x14ac:dyDescent="0.3">
      <c r="A109" s="3" t="s">
        <v>99</v>
      </c>
      <c r="B109" s="4">
        <v>0</v>
      </c>
      <c r="C109" s="4">
        <v>0</v>
      </c>
    </row>
    <row r="110" spans="1:3" ht="14.95" thickBot="1" x14ac:dyDescent="0.3">
      <c r="A110" s="3" t="s">
        <v>100</v>
      </c>
      <c r="B110" s="4">
        <v>0</v>
      </c>
      <c r="C110" s="4">
        <v>0</v>
      </c>
    </row>
    <row r="111" spans="1:3" ht="14.95" thickBot="1" x14ac:dyDescent="0.3">
      <c r="A111" s="3" t="s">
        <v>101</v>
      </c>
      <c r="B111" s="4">
        <v>0</v>
      </c>
      <c r="C111" s="4">
        <v>0</v>
      </c>
    </row>
    <row r="112" spans="1:3" ht="14.95" thickBot="1" x14ac:dyDescent="0.3">
      <c r="A112" s="3" t="s">
        <v>102</v>
      </c>
      <c r="B112" s="4">
        <v>0</v>
      </c>
      <c r="C112" s="4">
        <v>0</v>
      </c>
    </row>
    <row r="113" spans="1:3" ht="14.95" thickBot="1" x14ac:dyDescent="0.3">
      <c r="A113" s="2" t="s">
        <v>103</v>
      </c>
      <c r="B113" s="7">
        <f>+SUM(B114:B123)</f>
        <v>267128.29999999981</v>
      </c>
      <c r="C113" s="7">
        <f>+SUM(C114:C123)</f>
        <v>253</v>
      </c>
    </row>
    <row r="114" spans="1:3" ht="14.95" thickBot="1" x14ac:dyDescent="0.3">
      <c r="A114" s="3" t="s">
        <v>104</v>
      </c>
      <c r="B114" s="4">
        <v>0</v>
      </c>
      <c r="C114" s="4">
        <v>0</v>
      </c>
    </row>
    <row r="115" spans="1:3" ht="14.95" thickBot="1" x14ac:dyDescent="0.3">
      <c r="A115" s="3" t="s">
        <v>105</v>
      </c>
      <c r="B115" s="4">
        <v>0</v>
      </c>
      <c r="C115" s="4">
        <v>0</v>
      </c>
    </row>
    <row r="116" spans="1:3" ht="14.95" thickBot="1" x14ac:dyDescent="0.3">
      <c r="A116" s="3" t="s">
        <v>106</v>
      </c>
      <c r="B116" s="4">
        <v>0</v>
      </c>
      <c r="C116" s="4">
        <v>0</v>
      </c>
    </row>
    <row r="117" spans="1:3" ht="14.95" thickBot="1" x14ac:dyDescent="0.3">
      <c r="A117" s="3" t="s">
        <v>107</v>
      </c>
      <c r="B117" s="4">
        <v>345104.68</v>
      </c>
      <c r="C117" s="4">
        <v>0</v>
      </c>
    </row>
    <row r="118" spans="1:3" ht="14.95" thickBot="1" x14ac:dyDescent="0.3">
      <c r="A118" s="3" t="s">
        <v>108</v>
      </c>
      <c r="B118" s="4">
        <v>805091.21</v>
      </c>
      <c r="C118" s="4">
        <v>1284649</v>
      </c>
    </row>
    <row r="119" spans="1:3" ht="14.95" thickBot="1" x14ac:dyDescent="0.3">
      <c r="A119" s="3" t="s">
        <v>109</v>
      </c>
      <c r="B119" s="4">
        <v>0</v>
      </c>
      <c r="C119" s="4">
        <v>0</v>
      </c>
    </row>
    <row r="120" spans="1:3" ht="14.95" thickBot="1" x14ac:dyDescent="0.3">
      <c r="A120" s="3" t="s">
        <v>110</v>
      </c>
      <c r="B120" s="4">
        <v>5415654.8600000003</v>
      </c>
      <c r="C120" s="4">
        <v>802046</v>
      </c>
    </row>
    <row r="121" spans="1:3" ht="14.95" thickBot="1" x14ac:dyDescent="0.3">
      <c r="A121" s="3" t="s">
        <v>111</v>
      </c>
      <c r="B121" s="4">
        <v>0</v>
      </c>
      <c r="C121" s="4">
        <v>0</v>
      </c>
    </row>
    <row r="122" spans="1:3" ht="14.95" thickBot="1" x14ac:dyDescent="0.3">
      <c r="A122" s="3" t="s">
        <v>112</v>
      </c>
      <c r="B122" s="4">
        <v>-6298722.4500000002</v>
      </c>
      <c r="C122" s="4">
        <v>-2086442</v>
      </c>
    </row>
    <row r="123" spans="1:3" ht="14.95" thickBot="1" x14ac:dyDescent="0.3">
      <c r="A123" s="3" t="s">
        <v>113</v>
      </c>
      <c r="B123" s="4">
        <v>0</v>
      </c>
      <c r="C123" s="4">
        <v>0</v>
      </c>
    </row>
    <row r="124" spans="1:3" ht="14.95" thickBot="1" x14ac:dyDescent="0.3">
      <c r="A124" s="2" t="s">
        <v>114</v>
      </c>
      <c r="B124" s="7">
        <f>+SUM(B125:B131)</f>
        <v>0</v>
      </c>
      <c r="C124" s="7">
        <f>+SUM(C125:C131)</f>
        <v>155901</v>
      </c>
    </row>
    <row r="125" spans="1:3" ht="14.95" thickBot="1" x14ac:dyDescent="0.3">
      <c r="A125" s="3" t="s">
        <v>115</v>
      </c>
      <c r="B125" s="4">
        <v>0</v>
      </c>
      <c r="C125" s="4">
        <v>5257182</v>
      </c>
    </row>
    <row r="126" spans="1:3" ht="14.95" thickBot="1" x14ac:dyDescent="0.3">
      <c r="A126" s="3" t="s">
        <v>116</v>
      </c>
      <c r="B126" s="4">
        <v>0</v>
      </c>
      <c r="C126" s="4">
        <v>0</v>
      </c>
    </row>
    <row r="127" spans="1:3" ht="14.95" thickBot="1" x14ac:dyDescent="0.3">
      <c r="A127" s="3" t="s">
        <v>117</v>
      </c>
      <c r="B127" s="4">
        <v>0</v>
      </c>
      <c r="C127" s="4">
        <v>0</v>
      </c>
    </row>
    <row r="128" spans="1:3" ht="14.95" thickBot="1" x14ac:dyDescent="0.3">
      <c r="A128" s="3" t="s">
        <v>118</v>
      </c>
      <c r="B128" s="4">
        <v>0</v>
      </c>
      <c r="C128" s="4">
        <v>0</v>
      </c>
    </row>
    <row r="129" spans="1:3" ht="14.95" thickBot="1" x14ac:dyDescent="0.3">
      <c r="A129" s="3" t="s">
        <v>119</v>
      </c>
      <c r="B129" s="4">
        <v>0</v>
      </c>
      <c r="C129" s="4">
        <v>0</v>
      </c>
    </row>
    <row r="130" spans="1:3" ht="14.95" thickBot="1" x14ac:dyDescent="0.3">
      <c r="A130" s="3" t="s">
        <v>120</v>
      </c>
      <c r="B130" s="4">
        <v>0</v>
      </c>
      <c r="C130" s="4">
        <v>-5101281</v>
      </c>
    </row>
    <row r="131" spans="1:3" ht="14.95" thickBot="1" x14ac:dyDescent="0.3">
      <c r="A131" s="3" t="s">
        <v>121</v>
      </c>
      <c r="B131" s="4">
        <v>0</v>
      </c>
      <c r="C131" s="4">
        <v>0</v>
      </c>
    </row>
    <row r="132" spans="1:3" ht="14.95" thickBot="1" x14ac:dyDescent="0.3">
      <c r="A132" s="2" t="s">
        <v>122</v>
      </c>
      <c r="B132" s="7">
        <f>+SUM(B133:B135)</f>
        <v>0</v>
      </c>
      <c r="C132" s="7">
        <f>+SUM(C133:C135)</f>
        <v>0</v>
      </c>
    </row>
    <row r="133" spans="1:3" ht="14.95" thickBot="1" x14ac:dyDescent="0.3">
      <c r="A133" s="3" t="s">
        <v>123</v>
      </c>
      <c r="B133" s="4">
        <v>0</v>
      </c>
      <c r="C133" s="4">
        <v>0</v>
      </c>
    </row>
    <row r="134" spans="1:3" ht="14.95" thickBot="1" x14ac:dyDescent="0.3">
      <c r="A134" s="3" t="s">
        <v>124</v>
      </c>
      <c r="B134" s="4">
        <v>0</v>
      </c>
      <c r="C134" s="4">
        <v>0</v>
      </c>
    </row>
    <row r="135" spans="1:3" ht="14.95" thickBot="1" x14ac:dyDescent="0.3">
      <c r="A135" s="3" t="s">
        <v>125</v>
      </c>
      <c r="B135" s="4">
        <v>0</v>
      </c>
      <c r="C135" s="4">
        <v>0</v>
      </c>
    </row>
    <row r="136" spans="1:3" ht="14.95" thickBot="1" x14ac:dyDescent="0.3">
      <c r="A136" s="2" t="s">
        <v>126</v>
      </c>
      <c r="B136" s="7">
        <f>+SUM(B137:B144)</f>
        <v>0</v>
      </c>
      <c r="C136" s="7">
        <f>+SUM(C137:C144)</f>
        <v>1457241</v>
      </c>
    </row>
    <row r="137" spans="1:3" ht="14.95" thickBot="1" x14ac:dyDescent="0.3">
      <c r="A137" s="3" t="s">
        <v>127</v>
      </c>
      <c r="B137" s="4">
        <v>0</v>
      </c>
      <c r="C137" s="4">
        <v>0</v>
      </c>
    </row>
    <row r="138" spans="1:3" ht="14.95" thickBot="1" x14ac:dyDescent="0.3">
      <c r="A138" s="3" t="s">
        <v>128</v>
      </c>
      <c r="B138" s="4">
        <v>0</v>
      </c>
      <c r="C138" s="4">
        <v>0</v>
      </c>
    </row>
    <row r="139" spans="1:3" ht="14.95" thickBot="1" x14ac:dyDescent="0.3">
      <c r="A139" s="3" t="s">
        <v>129</v>
      </c>
      <c r="B139" s="4">
        <v>0</v>
      </c>
      <c r="C139" s="4">
        <v>0</v>
      </c>
    </row>
    <row r="140" spans="1:3" ht="14.95" thickBot="1" x14ac:dyDescent="0.3">
      <c r="A140" s="3" t="s">
        <v>130</v>
      </c>
      <c r="B140" s="4">
        <v>0</v>
      </c>
      <c r="C140" s="4">
        <v>0</v>
      </c>
    </row>
    <row r="141" spans="1:3" ht="14.95" thickBot="1" x14ac:dyDescent="0.3">
      <c r="A141" s="3" t="s">
        <v>131</v>
      </c>
      <c r="B141" s="4">
        <v>0</v>
      </c>
      <c r="C141" s="4">
        <v>1457241</v>
      </c>
    </row>
    <row r="142" spans="1:3" ht="14.95" thickBot="1" x14ac:dyDescent="0.3">
      <c r="A142" s="3" t="s">
        <v>132</v>
      </c>
      <c r="B142" s="4">
        <v>0</v>
      </c>
      <c r="C142" s="4">
        <v>0</v>
      </c>
    </row>
    <row r="143" spans="1:3" ht="14.95" thickBot="1" x14ac:dyDescent="0.3">
      <c r="A143" s="3" t="s">
        <v>133</v>
      </c>
      <c r="B143" s="4">
        <v>0</v>
      </c>
      <c r="C143" s="4">
        <v>0</v>
      </c>
    </row>
    <row r="144" spans="1:3" ht="14.95" thickBot="1" x14ac:dyDescent="0.3">
      <c r="A144" s="3" t="s">
        <v>134</v>
      </c>
      <c r="B144" s="4">
        <v>0</v>
      </c>
      <c r="C144" s="4">
        <v>0</v>
      </c>
    </row>
    <row r="145" spans="1:3" ht="14.95" thickBot="1" x14ac:dyDescent="0.3">
      <c r="A145" s="2" t="s">
        <v>135</v>
      </c>
      <c r="B145" s="7">
        <f>+B136+B132+B124+B113+B102+B94+B84+B73</f>
        <v>25979561.239999998</v>
      </c>
      <c r="C145" s="7">
        <f>+C136+C132+C124+C113+C102+C94+C84+C73</f>
        <v>8367580</v>
      </c>
    </row>
    <row r="146" spans="1:3" ht="14.95" thickBot="1" x14ac:dyDescent="0.3">
      <c r="A146" s="2" t="s">
        <v>136</v>
      </c>
      <c r="B146" s="7">
        <f>+B145+B67</f>
        <v>369648025.31</v>
      </c>
      <c r="C146" s="7">
        <f>+C145+C67</f>
        <v>381794386.87</v>
      </c>
    </row>
    <row r="147" spans="1:3" ht="14.95" thickBot="1" x14ac:dyDescent="0.3"/>
    <row r="148" spans="1:3" ht="14.95" thickBot="1" x14ac:dyDescent="0.3">
      <c r="A148" s="12" t="s">
        <v>137</v>
      </c>
      <c r="B148" s="13"/>
      <c r="C148" s="14"/>
    </row>
    <row r="149" spans="1:3" x14ac:dyDescent="0.25">
      <c r="A149" s="16" t="s">
        <v>138</v>
      </c>
      <c r="B149" s="8" t="s">
        <v>276</v>
      </c>
      <c r="C149" s="8" t="s">
        <v>278</v>
      </c>
    </row>
    <row r="150" spans="1:3" x14ac:dyDescent="0.25">
      <c r="A150" s="17"/>
      <c r="B150" s="8" t="s">
        <v>277</v>
      </c>
      <c r="C150" s="8" t="s">
        <v>279</v>
      </c>
    </row>
    <row r="151" spans="1:3" ht="14.95" thickBot="1" x14ac:dyDescent="0.3">
      <c r="A151" s="18"/>
      <c r="B151" s="11">
        <v>41547</v>
      </c>
      <c r="C151" s="11">
        <v>41274</v>
      </c>
    </row>
    <row r="152" spans="1:3" ht="14.95" thickBot="1" x14ac:dyDescent="0.3">
      <c r="A152" s="2" t="s">
        <v>139</v>
      </c>
      <c r="B152" s="7">
        <f>+SUM(B153:B160)</f>
        <v>0</v>
      </c>
      <c r="C152" s="7">
        <f>+SUM(C153:C160)</f>
        <v>0</v>
      </c>
    </row>
    <row r="153" spans="1:3" ht="14.95" thickBot="1" x14ac:dyDescent="0.3">
      <c r="A153" s="3" t="s">
        <v>140</v>
      </c>
      <c r="B153" s="4">
        <v>0</v>
      </c>
      <c r="C153" s="4">
        <v>0</v>
      </c>
    </row>
    <row r="154" spans="1:3" ht="14.95" thickBot="1" x14ac:dyDescent="0.3">
      <c r="A154" s="3" t="s">
        <v>141</v>
      </c>
      <c r="B154" s="4">
        <v>0</v>
      </c>
      <c r="C154" s="4">
        <v>0</v>
      </c>
    </row>
    <row r="155" spans="1:3" ht="14.95" thickBot="1" x14ac:dyDescent="0.3">
      <c r="A155" s="3" t="s">
        <v>142</v>
      </c>
      <c r="B155" s="4">
        <v>0</v>
      </c>
      <c r="C155" s="4">
        <v>0</v>
      </c>
    </row>
    <row r="156" spans="1:3" ht="14.95" thickBot="1" x14ac:dyDescent="0.3">
      <c r="A156" s="3" t="s">
        <v>143</v>
      </c>
      <c r="B156" s="4">
        <v>0</v>
      </c>
      <c r="C156" s="4">
        <v>0</v>
      </c>
    </row>
    <row r="157" spans="1:3" ht="14.95" thickBot="1" x14ac:dyDescent="0.3">
      <c r="A157" s="3" t="s">
        <v>144</v>
      </c>
      <c r="B157" s="4">
        <v>0</v>
      </c>
      <c r="C157" s="4">
        <v>0</v>
      </c>
    </row>
    <row r="158" spans="1:3" ht="14.95" thickBot="1" x14ac:dyDescent="0.3">
      <c r="A158" s="3" t="s">
        <v>145</v>
      </c>
      <c r="B158" s="4">
        <v>0</v>
      </c>
      <c r="C158" s="4">
        <v>0</v>
      </c>
    </row>
    <row r="159" spans="1:3" ht="14.95" thickBot="1" x14ac:dyDescent="0.3">
      <c r="A159" s="3" t="s">
        <v>146</v>
      </c>
      <c r="B159" s="4">
        <v>0</v>
      </c>
      <c r="C159" s="4">
        <v>0</v>
      </c>
    </row>
    <row r="160" spans="1:3" ht="14.95" thickBot="1" x14ac:dyDescent="0.3">
      <c r="A160" s="3" t="s">
        <v>147</v>
      </c>
      <c r="B160" s="4">
        <v>0</v>
      </c>
      <c r="C160" s="4">
        <v>0</v>
      </c>
    </row>
    <row r="161" spans="1:3" ht="14.95" thickBot="1" x14ac:dyDescent="0.3">
      <c r="A161" s="2" t="s">
        <v>148</v>
      </c>
      <c r="B161" s="7">
        <f>+SUM(B162:B167)</f>
        <v>1631273.4000000001</v>
      </c>
      <c r="C161" s="7">
        <f>+SUM(C162:C167)</f>
        <v>999579</v>
      </c>
    </row>
    <row r="162" spans="1:3" ht="14.95" thickBot="1" x14ac:dyDescent="0.3">
      <c r="A162" s="3" t="s">
        <v>149</v>
      </c>
      <c r="B162" s="4">
        <v>300165.34000000003</v>
      </c>
      <c r="C162" s="4">
        <v>299547</v>
      </c>
    </row>
    <row r="163" spans="1:3" ht="14.95" thickBot="1" x14ac:dyDescent="0.3">
      <c r="A163" s="3" t="s">
        <v>150</v>
      </c>
      <c r="B163" s="4">
        <v>0</v>
      </c>
      <c r="C163" s="4">
        <v>0</v>
      </c>
    </row>
    <row r="164" spans="1:3" ht="14.95" thickBot="1" x14ac:dyDescent="0.3">
      <c r="A164" s="3" t="s">
        <v>151</v>
      </c>
      <c r="B164" s="4">
        <v>0</v>
      </c>
      <c r="C164" s="4">
        <v>0</v>
      </c>
    </row>
    <row r="165" spans="1:3" ht="14.95" thickBot="1" x14ac:dyDescent="0.3">
      <c r="A165" s="3" t="s">
        <v>152</v>
      </c>
      <c r="B165" s="4">
        <v>1331108.06</v>
      </c>
      <c r="C165" s="4">
        <v>700032</v>
      </c>
    </row>
    <row r="166" spans="1:3" ht="14.95" thickBot="1" x14ac:dyDescent="0.3">
      <c r="A166" s="3" t="s">
        <v>153</v>
      </c>
      <c r="B166" s="4">
        <v>0</v>
      </c>
      <c r="C166" s="4">
        <v>0</v>
      </c>
    </row>
    <row r="167" spans="1:3" ht="14.95" thickBot="1" x14ac:dyDescent="0.3">
      <c r="A167" s="3" t="s">
        <v>154</v>
      </c>
      <c r="B167" s="4">
        <v>0</v>
      </c>
      <c r="C167" s="4">
        <v>0</v>
      </c>
    </row>
    <row r="168" spans="1:3" ht="14.95" thickBot="1" x14ac:dyDescent="0.3">
      <c r="A168" s="2" t="s">
        <v>155</v>
      </c>
      <c r="B168" s="7">
        <f>+SUM(B169:B174)</f>
        <v>623.80999999999995</v>
      </c>
      <c r="C168" s="7">
        <f>+SUM(C169:C174)</f>
        <v>219.04</v>
      </c>
    </row>
    <row r="169" spans="1:3" ht="14.95" thickBot="1" x14ac:dyDescent="0.3">
      <c r="A169" s="3" t="s">
        <v>156</v>
      </c>
      <c r="B169" s="4">
        <v>219.04</v>
      </c>
      <c r="C169" s="4">
        <v>219.04</v>
      </c>
    </row>
    <row r="170" spans="1:3" ht="14.95" thickBot="1" x14ac:dyDescent="0.3">
      <c r="A170" s="3" t="s">
        <v>157</v>
      </c>
      <c r="B170" s="4">
        <v>0</v>
      </c>
      <c r="C170" s="4">
        <v>0</v>
      </c>
    </row>
    <row r="171" spans="1:3" ht="14.95" thickBot="1" x14ac:dyDescent="0.3">
      <c r="A171" s="3" t="s">
        <v>158</v>
      </c>
      <c r="B171" s="4">
        <v>0</v>
      </c>
      <c r="C171" s="4">
        <v>0</v>
      </c>
    </row>
    <row r="172" spans="1:3" ht="14.95" thickBot="1" x14ac:dyDescent="0.3">
      <c r="A172" s="3" t="s">
        <v>159</v>
      </c>
      <c r="B172" s="4">
        <v>0</v>
      </c>
      <c r="C172" s="4">
        <v>0</v>
      </c>
    </row>
    <row r="173" spans="1:3" ht="14.95" thickBot="1" x14ac:dyDescent="0.3">
      <c r="A173" s="3" t="s">
        <v>160</v>
      </c>
      <c r="B173" s="4">
        <v>404.77</v>
      </c>
      <c r="C173" s="4">
        <v>0</v>
      </c>
    </row>
    <row r="174" spans="1:3" ht="14.95" thickBot="1" x14ac:dyDescent="0.3">
      <c r="A174" s="3" t="s">
        <v>161</v>
      </c>
      <c r="B174" s="4">
        <v>0</v>
      </c>
      <c r="C174" s="4">
        <v>0</v>
      </c>
    </row>
    <row r="175" spans="1:3" ht="14.95" thickBot="1" x14ac:dyDescent="0.3">
      <c r="A175" s="2" t="s">
        <v>162</v>
      </c>
      <c r="B175" s="7">
        <f>+SUM(B176:B179)</f>
        <v>1054483.5899999999</v>
      </c>
      <c r="C175" s="7">
        <f>+SUM(C176:C179)</f>
        <v>475047</v>
      </c>
    </row>
    <row r="176" spans="1:3" ht="14.95" thickBot="1" x14ac:dyDescent="0.3">
      <c r="A176" s="3" t="s">
        <v>163</v>
      </c>
      <c r="B176" s="4">
        <v>524845.06999999995</v>
      </c>
      <c r="C176" s="4">
        <v>394296</v>
      </c>
    </row>
    <row r="177" spans="1:3" ht="14.95" thickBot="1" x14ac:dyDescent="0.3">
      <c r="A177" s="3" t="s">
        <v>164</v>
      </c>
      <c r="B177" s="4">
        <v>0</v>
      </c>
      <c r="C177" s="4">
        <v>0</v>
      </c>
    </row>
    <row r="178" spans="1:3" ht="14.95" thickBot="1" x14ac:dyDescent="0.3">
      <c r="A178" s="3" t="s">
        <v>165</v>
      </c>
      <c r="B178" s="4">
        <v>529638.52</v>
      </c>
      <c r="C178" s="4">
        <v>80751</v>
      </c>
    </row>
    <row r="179" spans="1:3" ht="14.95" thickBot="1" x14ac:dyDescent="0.3">
      <c r="A179" s="3" t="s">
        <v>166</v>
      </c>
      <c r="B179" s="4">
        <v>0</v>
      </c>
      <c r="C179" s="4">
        <v>0</v>
      </c>
    </row>
    <row r="180" spans="1:3" ht="14.95" thickBot="1" x14ac:dyDescent="0.3">
      <c r="A180" s="2" t="s">
        <v>167</v>
      </c>
      <c r="B180" s="7">
        <f>+SUM(B181:B186)</f>
        <v>14805302.18</v>
      </c>
      <c r="C180" s="7">
        <f>+SUM(C181:C186)</f>
        <v>16185284</v>
      </c>
    </row>
    <row r="181" spans="1:3" ht="14.95" thickBot="1" x14ac:dyDescent="0.3">
      <c r="A181" s="3" t="s">
        <v>168</v>
      </c>
      <c r="B181" s="4">
        <v>2519838.4</v>
      </c>
      <c r="C181" s="4">
        <v>1911878</v>
      </c>
    </row>
    <row r="182" spans="1:3" ht="14.95" thickBot="1" x14ac:dyDescent="0.3">
      <c r="A182" s="3" t="s">
        <v>169</v>
      </c>
      <c r="B182" s="4">
        <v>0</v>
      </c>
      <c r="C182" s="4">
        <v>0</v>
      </c>
    </row>
    <row r="183" spans="1:3" ht="14.95" thickBot="1" x14ac:dyDescent="0.3">
      <c r="A183" s="3" t="s">
        <v>170</v>
      </c>
      <c r="B183" s="4">
        <v>0</v>
      </c>
      <c r="C183" s="4">
        <v>0</v>
      </c>
    </row>
    <row r="184" spans="1:3" ht="14.95" thickBot="1" x14ac:dyDescent="0.3">
      <c r="A184" s="3" t="s">
        <v>171</v>
      </c>
      <c r="B184" s="4">
        <v>10581026.279999999</v>
      </c>
      <c r="C184" s="4">
        <v>11697739</v>
      </c>
    </row>
    <row r="185" spans="1:3" ht="14.95" thickBot="1" x14ac:dyDescent="0.3">
      <c r="A185" s="3" t="s">
        <v>172</v>
      </c>
      <c r="B185" s="4">
        <v>1604437.45</v>
      </c>
      <c r="C185" s="4">
        <v>2475667</v>
      </c>
    </row>
    <row r="186" spans="1:3" ht="14.95" thickBot="1" x14ac:dyDescent="0.3">
      <c r="A186" s="3" t="s">
        <v>173</v>
      </c>
      <c r="B186" s="4">
        <v>100000.05</v>
      </c>
      <c r="C186" s="4">
        <v>100000</v>
      </c>
    </row>
    <row r="187" spans="1:3" ht="14.95" thickBot="1" x14ac:dyDescent="0.3">
      <c r="A187" s="2" t="s">
        <v>174</v>
      </c>
      <c r="B187" s="7">
        <f>+SUM(B188:B194)</f>
        <v>552835.57999999996</v>
      </c>
      <c r="C187" s="7">
        <f>+SUM(C188:C194)</f>
        <v>7356695</v>
      </c>
    </row>
    <row r="188" spans="1:3" ht="14.95" thickBot="1" x14ac:dyDescent="0.3">
      <c r="A188" s="3" t="s">
        <v>175</v>
      </c>
      <c r="B188" s="4">
        <v>276262.56</v>
      </c>
      <c r="C188" s="4">
        <v>311240</v>
      </c>
    </row>
    <row r="189" spans="1:3" ht="14.95" thickBot="1" x14ac:dyDescent="0.3">
      <c r="A189" s="3" t="s">
        <v>176</v>
      </c>
      <c r="B189" s="4">
        <v>87253.87</v>
      </c>
      <c r="C189" s="4">
        <v>68720</v>
      </c>
    </row>
    <row r="190" spans="1:3" ht="14.95" thickBot="1" x14ac:dyDescent="0.3">
      <c r="A190" s="3" t="s">
        <v>177</v>
      </c>
      <c r="B190" s="4">
        <v>0</v>
      </c>
      <c r="C190" s="4">
        <v>0</v>
      </c>
    </row>
    <row r="191" spans="1:3" ht="14.95" thickBot="1" x14ac:dyDescent="0.3">
      <c r="A191" s="3" t="s">
        <v>178</v>
      </c>
      <c r="B191" s="4">
        <v>25604</v>
      </c>
      <c r="C191" s="4">
        <v>65000</v>
      </c>
    </row>
    <row r="192" spans="1:3" ht="14.95" thickBot="1" x14ac:dyDescent="0.3">
      <c r="A192" s="3" t="s">
        <v>179</v>
      </c>
      <c r="B192" s="4">
        <v>163715.15</v>
      </c>
      <c r="C192" s="4">
        <v>6911735</v>
      </c>
    </row>
    <row r="193" spans="1:3" ht="14.95" thickBot="1" x14ac:dyDescent="0.3">
      <c r="A193" s="3" t="s">
        <v>180</v>
      </c>
      <c r="B193" s="4">
        <v>0</v>
      </c>
      <c r="C193" s="4">
        <v>0</v>
      </c>
    </row>
    <row r="194" spans="1:3" ht="14.95" thickBot="1" x14ac:dyDescent="0.3">
      <c r="A194" s="3" t="s">
        <v>181</v>
      </c>
      <c r="B194" s="4">
        <v>0</v>
      </c>
      <c r="C194" s="4">
        <v>0</v>
      </c>
    </row>
    <row r="195" spans="1:3" ht="14.95" thickBot="1" x14ac:dyDescent="0.3">
      <c r="A195" s="2" t="s">
        <v>182</v>
      </c>
      <c r="B195" s="7">
        <f>+SUM(B196:B198)</f>
        <v>2222834.46</v>
      </c>
      <c r="C195" s="7">
        <f>+SUM(C196:C198)</f>
        <v>1679948</v>
      </c>
    </row>
    <row r="196" spans="1:3" ht="14.95" thickBot="1" x14ac:dyDescent="0.3">
      <c r="A196" s="3" t="s">
        <v>183</v>
      </c>
      <c r="B196" s="4">
        <v>0</v>
      </c>
      <c r="C196" s="4">
        <v>0</v>
      </c>
    </row>
    <row r="197" spans="1:3" ht="14.95" thickBot="1" x14ac:dyDescent="0.3">
      <c r="A197" s="3" t="s">
        <v>184</v>
      </c>
      <c r="B197" s="4">
        <v>0</v>
      </c>
      <c r="C197" s="4">
        <v>0</v>
      </c>
    </row>
    <row r="198" spans="1:3" ht="14.95" thickBot="1" x14ac:dyDescent="0.3">
      <c r="A198" s="3" t="s">
        <v>185</v>
      </c>
      <c r="B198" s="4">
        <v>2222834.46</v>
      </c>
      <c r="C198" s="4">
        <v>1679948</v>
      </c>
    </row>
    <row r="199" spans="1:3" ht="14.95" thickBot="1" x14ac:dyDescent="0.3">
      <c r="A199" s="2" t="s">
        <v>186</v>
      </c>
      <c r="B199" s="7">
        <f>+SUM(B200:B202)</f>
        <v>1035423.76</v>
      </c>
      <c r="C199" s="7">
        <f>+SUM(C200:C202)</f>
        <v>1012328</v>
      </c>
    </row>
    <row r="200" spans="1:3" ht="14.95" thickBot="1" x14ac:dyDescent="0.3">
      <c r="A200" s="3" t="s">
        <v>187</v>
      </c>
      <c r="B200" s="4">
        <v>267208.3</v>
      </c>
      <c r="C200" s="4">
        <v>188262</v>
      </c>
    </row>
    <row r="201" spans="1:3" ht="14.95" thickBot="1" x14ac:dyDescent="0.3">
      <c r="A201" s="3" t="s">
        <v>188</v>
      </c>
      <c r="B201" s="4">
        <v>0</v>
      </c>
      <c r="C201" s="4">
        <v>0</v>
      </c>
    </row>
    <row r="202" spans="1:3" ht="14.95" thickBot="1" x14ac:dyDescent="0.3">
      <c r="A202" s="3" t="s">
        <v>189</v>
      </c>
      <c r="B202" s="4">
        <v>768215.46</v>
      </c>
      <c r="C202" s="4">
        <v>824066</v>
      </c>
    </row>
    <row r="203" spans="1:3" ht="14.95" thickBot="1" x14ac:dyDescent="0.3">
      <c r="A203" s="2" t="s">
        <v>190</v>
      </c>
      <c r="B203" s="7">
        <f>+SUM(B204:B206)</f>
        <v>1998729.78</v>
      </c>
      <c r="C203" s="7">
        <f>+SUM(C204:C206)</f>
        <v>618524</v>
      </c>
    </row>
    <row r="204" spans="1:3" ht="14.95" thickBot="1" x14ac:dyDescent="0.3">
      <c r="A204" s="3" t="s">
        <v>191</v>
      </c>
      <c r="B204" s="4">
        <v>1217087</v>
      </c>
      <c r="C204" s="4">
        <v>0</v>
      </c>
    </row>
    <row r="205" spans="1:3" ht="14.95" thickBot="1" x14ac:dyDescent="0.3">
      <c r="A205" s="3" t="s">
        <v>192</v>
      </c>
      <c r="B205" s="4">
        <v>0</v>
      </c>
      <c r="C205" s="4">
        <v>0</v>
      </c>
    </row>
    <row r="206" spans="1:3" ht="14.95" thickBot="1" x14ac:dyDescent="0.3">
      <c r="A206" s="3" t="s">
        <v>193</v>
      </c>
      <c r="B206" s="4">
        <v>781642.78</v>
      </c>
      <c r="C206" s="4">
        <v>618524</v>
      </c>
    </row>
    <row r="207" spans="1:3" ht="14.95" thickBot="1" x14ac:dyDescent="0.3">
      <c r="A207" s="6" t="s">
        <v>194</v>
      </c>
      <c r="B207" s="9">
        <f>+B203+B199+B195+B187+B180+B175+B168+B161+B152</f>
        <v>23301506.559999995</v>
      </c>
      <c r="C207" s="9">
        <f>+C203+C199+C195+C187+C180+C175+C168+C161+C152</f>
        <v>28327624.039999999</v>
      </c>
    </row>
    <row r="208" spans="1:3" ht="14.95" thickBot="1" x14ac:dyDescent="0.3"/>
    <row r="209" spans="1:4" ht="14.95" thickBot="1" x14ac:dyDescent="0.3">
      <c r="A209" s="12" t="s">
        <v>137</v>
      </c>
      <c r="B209" s="13"/>
      <c r="C209" s="14"/>
    </row>
    <row r="210" spans="1:4" x14ac:dyDescent="0.25">
      <c r="A210" s="16" t="s">
        <v>195</v>
      </c>
      <c r="B210" s="8" t="s">
        <v>276</v>
      </c>
      <c r="C210" s="8" t="s">
        <v>278</v>
      </c>
    </row>
    <row r="211" spans="1:4" x14ac:dyDescent="0.25">
      <c r="A211" s="17"/>
      <c r="B211" s="8" t="s">
        <v>277</v>
      </c>
      <c r="C211" s="8" t="s">
        <v>279</v>
      </c>
    </row>
    <row r="212" spans="1:4" ht="14.95" thickBot="1" x14ac:dyDescent="0.3">
      <c r="A212" s="18"/>
      <c r="B212" s="11">
        <v>41547</v>
      </c>
      <c r="C212" s="11">
        <v>41274</v>
      </c>
    </row>
    <row r="213" spans="1:4" ht="14.95" thickBot="1" x14ac:dyDescent="0.3">
      <c r="A213" s="2" t="s">
        <v>139</v>
      </c>
      <c r="B213" s="7">
        <f>+SUM(B214:B220)</f>
        <v>0</v>
      </c>
      <c r="C213" s="7">
        <f>+SUM(C214:C220)</f>
        <v>0</v>
      </c>
    </row>
    <row r="214" spans="1:4" ht="14.95" thickBot="1" x14ac:dyDescent="0.3">
      <c r="A214" s="3" t="s">
        <v>196</v>
      </c>
      <c r="B214" s="4">
        <v>0</v>
      </c>
      <c r="C214" s="4">
        <v>0</v>
      </c>
    </row>
    <row r="215" spans="1:4" ht="14.95" thickBot="1" x14ac:dyDescent="0.3">
      <c r="A215" s="3" t="s">
        <v>197</v>
      </c>
      <c r="B215" s="4">
        <v>0</v>
      </c>
      <c r="C215" s="4">
        <v>0</v>
      </c>
    </row>
    <row r="216" spans="1:4" ht="14.95" thickBot="1" x14ac:dyDescent="0.3">
      <c r="A216" s="3" t="s">
        <v>198</v>
      </c>
      <c r="B216" s="4">
        <v>0</v>
      </c>
      <c r="C216" s="4">
        <v>0</v>
      </c>
    </row>
    <row r="217" spans="1:4" ht="14.95" thickBot="1" x14ac:dyDescent="0.3">
      <c r="A217" s="3" t="s">
        <v>199</v>
      </c>
      <c r="B217" s="4">
        <v>0</v>
      </c>
      <c r="C217" s="4">
        <v>0</v>
      </c>
    </row>
    <row r="218" spans="1:4" ht="14.95" thickBot="1" x14ac:dyDescent="0.3">
      <c r="A218" s="3" t="s">
        <v>200</v>
      </c>
      <c r="B218" s="4">
        <v>0</v>
      </c>
      <c r="C218" s="4">
        <v>0</v>
      </c>
    </row>
    <row r="219" spans="1:4" ht="14.95" thickBot="1" x14ac:dyDescent="0.3">
      <c r="A219" s="3" t="s">
        <v>201</v>
      </c>
      <c r="B219" s="4">
        <v>0</v>
      </c>
      <c r="C219" s="4">
        <v>0</v>
      </c>
    </row>
    <row r="220" spans="1:4" ht="14.95" thickBot="1" x14ac:dyDescent="0.3">
      <c r="A220" s="3" t="s">
        <v>202</v>
      </c>
      <c r="B220" s="4">
        <v>0</v>
      </c>
      <c r="C220" s="4">
        <v>0</v>
      </c>
    </row>
    <row r="221" spans="1:4" ht="14.95" thickBot="1" x14ac:dyDescent="0.3">
      <c r="A221" s="2" t="s">
        <v>203</v>
      </c>
      <c r="B221" s="7">
        <f>+SUM(B222:B227)</f>
        <v>25313703.359999999</v>
      </c>
      <c r="C221" s="7">
        <f>+SUM(C222:C227)</f>
        <v>6355455</v>
      </c>
      <c r="D221" s="10"/>
    </row>
    <row r="222" spans="1:4" ht="14.95" thickBot="1" x14ac:dyDescent="0.3">
      <c r="A222" s="3" t="s">
        <v>204</v>
      </c>
      <c r="B222" s="4">
        <v>0</v>
      </c>
      <c r="C222" s="4">
        <v>0</v>
      </c>
    </row>
    <row r="223" spans="1:4" ht="14.95" thickBot="1" x14ac:dyDescent="0.3">
      <c r="A223" s="3" t="s">
        <v>205</v>
      </c>
      <c r="B223" s="4">
        <v>0</v>
      </c>
      <c r="C223" s="4">
        <v>0</v>
      </c>
    </row>
    <row r="224" spans="1:4" ht="14.95" thickBot="1" x14ac:dyDescent="0.3">
      <c r="A224" s="3" t="s">
        <v>206</v>
      </c>
      <c r="B224" s="4">
        <v>0</v>
      </c>
      <c r="C224" s="4">
        <v>0</v>
      </c>
    </row>
    <row r="225" spans="1:3" ht="14.95" thickBot="1" x14ac:dyDescent="0.3">
      <c r="A225" s="3" t="s">
        <v>207</v>
      </c>
      <c r="B225" s="4">
        <v>25313703.359999999</v>
      </c>
      <c r="C225" s="4">
        <v>6355455</v>
      </c>
    </row>
    <row r="226" spans="1:3" ht="14.95" thickBot="1" x14ac:dyDescent="0.3">
      <c r="A226" s="3" t="s">
        <v>208</v>
      </c>
      <c r="B226" s="4">
        <v>0</v>
      </c>
      <c r="C226" s="4">
        <v>0</v>
      </c>
    </row>
    <row r="227" spans="1:3" ht="14.95" thickBot="1" x14ac:dyDescent="0.3">
      <c r="A227" s="3" t="s">
        <v>209</v>
      </c>
      <c r="B227" s="4">
        <v>0</v>
      </c>
      <c r="C227" s="4">
        <v>0</v>
      </c>
    </row>
    <row r="228" spans="1:3" ht="14.95" thickBot="1" x14ac:dyDescent="0.3">
      <c r="A228" s="2" t="s">
        <v>210</v>
      </c>
      <c r="B228" s="7">
        <f>+SUM(B229:B234)</f>
        <v>0</v>
      </c>
      <c r="C228" s="7">
        <f>+SUM(C229:C234)</f>
        <v>0</v>
      </c>
    </row>
    <row r="229" spans="1:3" ht="14.95" thickBot="1" x14ac:dyDescent="0.3">
      <c r="A229" s="3" t="s">
        <v>211</v>
      </c>
      <c r="B229" s="4">
        <v>0</v>
      </c>
      <c r="C229" s="4">
        <v>0</v>
      </c>
    </row>
    <row r="230" spans="1:3" ht="14.95" thickBot="1" x14ac:dyDescent="0.3">
      <c r="A230" s="3" t="s">
        <v>212</v>
      </c>
      <c r="B230" s="4">
        <v>0</v>
      </c>
      <c r="C230" s="4">
        <v>0</v>
      </c>
    </row>
    <row r="231" spans="1:3" ht="14.95" thickBot="1" x14ac:dyDescent="0.3">
      <c r="A231" s="3" t="s">
        <v>213</v>
      </c>
      <c r="B231" s="4">
        <v>0</v>
      </c>
      <c r="C231" s="4">
        <v>0</v>
      </c>
    </row>
    <row r="232" spans="1:3" ht="14.95" thickBot="1" x14ac:dyDescent="0.3">
      <c r="A232" s="3" t="s">
        <v>214</v>
      </c>
      <c r="B232" s="4">
        <v>0</v>
      </c>
      <c r="C232" s="4">
        <v>0</v>
      </c>
    </row>
    <row r="233" spans="1:3" ht="14.95" thickBot="1" x14ac:dyDescent="0.3">
      <c r="A233" s="3" t="s">
        <v>215</v>
      </c>
      <c r="B233" s="4">
        <v>0</v>
      </c>
      <c r="C233" s="4">
        <v>0</v>
      </c>
    </row>
    <row r="234" spans="1:3" ht="14.95" thickBot="1" x14ac:dyDescent="0.3">
      <c r="A234" s="3" t="s">
        <v>216</v>
      </c>
      <c r="B234" s="4">
        <v>0</v>
      </c>
      <c r="C234" s="4">
        <v>0</v>
      </c>
    </row>
    <row r="235" spans="1:3" ht="14.95" thickBot="1" x14ac:dyDescent="0.3">
      <c r="A235" s="2" t="s">
        <v>162</v>
      </c>
      <c r="B235" s="7">
        <f>+SUM(B236:B239)</f>
        <v>0</v>
      </c>
      <c r="C235" s="7">
        <f>+SUM(C236:C239)</f>
        <v>0</v>
      </c>
    </row>
    <row r="236" spans="1:3" ht="14.95" thickBot="1" x14ac:dyDescent="0.3">
      <c r="A236" s="3" t="s">
        <v>217</v>
      </c>
      <c r="B236" s="4">
        <v>0</v>
      </c>
      <c r="C236" s="4">
        <v>0</v>
      </c>
    </row>
    <row r="237" spans="1:3" ht="14.95" thickBot="1" x14ac:dyDescent="0.3">
      <c r="A237" s="3" t="s">
        <v>218</v>
      </c>
      <c r="B237" s="4">
        <v>0</v>
      </c>
      <c r="C237" s="4">
        <v>0</v>
      </c>
    </row>
    <row r="238" spans="1:3" ht="14.95" thickBot="1" x14ac:dyDescent="0.3">
      <c r="A238" s="3" t="s">
        <v>219</v>
      </c>
      <c r="B238" s="4">
        <v>0</v>
      </c>
      <c r="C238" s="4">
        <v>0</v>
      </c>
    </row>
    <row r="239" spans="1:3" ht="14.95" thickBot="1" x14ac:dyDescent="0.3">
      <c r="A239" s="3" t="s">
        <v>220</v>
      </c>
      <c r="B239" s="4">
        <v>0</v>
      </c>
      <c r="C239" s="4">
        <v>0</v>
      </c>
    </row>
    <row r="240" spans="1:3" ht="14.95" thickBot="1" x14ac:dyDescent="0.3">
      <c r="A240" s="2" t="s">
        <v>221</v>
      </c>
      <c r="B240" s="7">
        <f>SUM(B241:B246)</f>
        <v>216651044.16</v>
      </c>
      <c r="C240" s="7">
        <f>SUM(C241:C246)</f>
        <v>245673106</v>
      </c>
    </row>
    <row r="241" spans="1:3" ht="14.95" thickBot="1" x14ac:dyDescent="0.3">
      <c r="A241" s="3" t="s">
        <v>222</v>
      </c>
      <c r="B241" s="4">
        <v>0</v>
      </c>
      <c r="C241" s="4">
        <v>0</v>
      </c>
    </row>
    <row r="242" spans="1:3" ht="14.95" thickBot="1" x14ac:dyDescent="0.3">
      <c r="A242" s="3" t="s">
        <v>223</v>
      </c>
      <c r="B242" s="4">
        <v>0</v>
      </c>
      <c r="C242" s="4">
        <v>0</v>
      </c>
    </row>
    <row r="243" spans="1:3" ht="14.95" thickBot="1" x14ac:dyDescent="0.3">
      <c r="A243" s="3" t="s">
        <v>224</v>
      </c>
      <c r="B243" s="4">
        <v>206496709.34999999</v>
      </c>
      <c r="C243" s="4">
        <v>218213016</v>
      </c>
    </row>
    <row r="244" spans="1:3" ht="14.95" thickBot="1" x14ac:dyDescent="0.3">
      <c r="A244" s="3" t="s">
        <v>225</v>
      </c>
      <c r="B244" s="4">
        <v>0</v>
      </c>
      <c r="C244" s="4">
        <v>0</v>
      </c>
    </row>
    <row r="245" spans="1:3" ht="14.95" thickBot="1" x14ac:dyDescent="0.3">
      <c r="A245" s="3" t="s">
        <v>226</v>
      </c>
      <c r="B245" s="4">
        <v>0</v>
      </c>
      <c r="C245" s="4">
        <v>0</v>
      </c>
    </row>
    <row r="246" spans="1:3" ht="14.95" thickBot="1" x14ac:dyDescent="0.3">
      <c r="A246" s="3" t="s">
        <v>227</v>
      </c>
      <c r="B246" s="4">
        <v>10154334.810000001</v>
      </c>
      <c r="C246" s="4">
        <v>27460090</v>
      </c>
    </row>
    <row r="247" spans="1:3" ht="14.95" thickBot="1" x14ac:dyDescent="0.3">
      <c r="A247" s="2" t="s">
        <v>228</v>
      </c>
      <c r="B247" s="7">
        <f>SUM(B248:B250)</f>
        <v>0</v>
      </c>
      <c r="C247" s="7">
        <f>SUM(C248:C250)</f>
        <v>0</v>
      </c>
    </row>
    <row r="248" spans="1:3" ht="14.95" thickBot="1" x14ac:dyDescent="0.3">
      <c r="A248" s="3" t="s">
        <v>229</v>
      </c>
      <c r="B248" s="4">
        <v>0</v>
      </c>
      <c r="C248" s="4">
        <v>0</v>
      </c>
    </row>
    <row r="249" spans="1:3" ht="27.85" thickBot="1" x14ac:dyDescent="0.3">
      <c r="A249" s="3" t="s">
        <v>230</v>
      </c>
      <c r="B249" s="4">
        <v>0</v>
      </c>
      <c r="C249" s="4">
        <v>0</v>
      </c>
    </row>
    <row r="250" spans="1:3" ht="14.95" thickBot="1" x14ac:dyDescent="0.3">
      <c r="A250" s="3" t="s">
        <v>231</v>
      </c>
      <c r="B250" s="4">
        <v>0</v>
      </c>
      <c r="C250" s="4">
        <v>0</v>
      </c>
    </row>
    <row r="251" spans="1:3" ht="14.95" thickBot="1" x14ac:dyDescent="0.3">
      <c r="A251" s="2" t="s">
        <v>232</v>
      </c>
      <c r="B251" s="7">
        <f>+B252+B253</f>
        <v>403614.25</v>
      </c>
      <c r="C251" s="7">
        <f>+C252+C253</f>
        <v>309451</v>
      </c>
    </row>
    <row r="252" spans="1:3" ht="14.95" thickBot="1" x14ac:dyDescent="0.3">
      <c r="A252" s="3" t="s">
        <v>233</v>
      </c>
      <c r="B252" s="4">
        <v>403614.25</v>
      </c>
      <c r="C252" s="4">
        <v>309451</v>
      </c>
    </row>
    <row r="253" spans="1:3" ht="14.95" thickBot="1" x14ac:dyDescent="0.3">
      <c r="A253" s="3" t="s">
        <v>234</v>
      </c>
      <c r="B253" s="4">
        <v>0</v>
      </c>
      <c r="C253" s="4">
        <v>0</v>
      </c>
    </row>
    <row r="254" spans="1:3" ht="14.95" thickBot="1" x14ac:dyDescent="0.3">
      <c r="A254" s="2" t="s">
        <v>235</v>
      </c>
      <c r="B254" s="7">
        <f>+SUM(B255:B257)</f>
        <v>0</v>
      </c>
      <c r="C254" s="7">
        <f>+SUM(C255:C257)</f>
        <v>0</v>
      </c>
    </row>
    <row r="255" spans="1:3" ht="14.95" thickBot="1" x14ac:dyDescent="0.3">
      <c r="A255" s="3" t="s">
        <v>236</v>
      </c>
      <c r="B255" s="4">
        <v>0</v>
      </c>
      <c r="C255" s="4">
        <v>0</v>
      </c>
    </row>
    <row r="256" spans="1:3" ht="14.95" thickBot="1" x14ac:dyDescent="0.3">
      <c r="A256" s="3" t="s">
        <v>237</v>
      </c>
      <c r="B256" s="4">
        <v>0</v>
      </c>
      <c r="C256" s="4">
        <v>0</v>
      </c>
    </row>
    <row r="257" spans="1:3" ht="14.95" thickBot="1" x14ac:dyDescent="0.3">
      <c r="A257" s="3" t="s">
        <v>238</v>
      </c>
      <c r="B257" s="4">
        <v>0</v>
      </c>
      <c r="C257" s="4">
        <v>0</v>
      </c>
    </row>
    <row r="258" spans="1:3" ht="14.95" thickBot="1" x14ac:dyDescent="0.3">
      <c r="A258" s="2" t="s">
        <v>239</v>
      </c>
      <c r="B258" s="7">
        <f>+B259+B259</f>
        <v>0</v>
      </c>
      <c r="C258" s="7">
        <f>+C259+C259</f>
        <v>0</v>
      </c>
    </row>
    <row r="259" spans="1:3" ht="14.95" thickBot="1" x14ac:dyDescent="0.3">
      <c r="A259" s="3" t="s">
        <v>240</v>
      </c>
      <c r="B259" s="4">
        <v>0</v>
      </c>
      <c r="C259" s="4">
        <v>0</v>
      </c>
    </row>
    <row r="260" spans="1:3" ht="14.95" thickBot="1" x14ac:dyDescent="0.3">
      <c r="A260" s="3" t="s">
        <v>241</v>
      </c>
      <c r="B260" s="4">
        <v>0</v>
      </c>
      <c r="C260" s="4">
        <v>0</v>
      </c>
    </row>
    <row r="261" spans="1:3" ht="14.95" thickBot="1" x14ac:dyDescent="0.3">
      <c r="A261" s="6" t="s">
        <v>242</v>
      </c>
      <c r="B261" s="9">
        <f>+B258+B254+B251+B247+B240+B235+B228+B221+B213</f>
        <v>242368361.76999998</v>
      </c>
      <c r="C261" s="9">
        <f>+C258+C254+C251+C247+C240+C235+C228+C221+C213</f>
        <v>252338012</v>
      </c>
    </row>
    <row r="262" spans="1:3" ht="14.95" thickBot="1" x14ac:dyDescent="0.3"/>
    <row r="263" spans="1:3" ht="14.95" thickBot="1" x14ac:dyDescent="0.3">
      <c r="A263" s="12" t="s">
        <v>243</v>
      </c>
      <c r="B263" s="13"/>
      <c r="C263" s="14"/>
    </row>
    <row r="264" spans="1:3" x14ac:dyDescent="0.25">
      <c r="A264" s="16" t="s">
        <v>244</v>
      </c>
      <c r="B264" s="8" t="s">
        <v>276</v>
      </c>
      <c r="C264" s="8" t="s">
        <v>278</v>
      </c>
    </row>
    <row r="265" spans="1:3" x14ac:dyDescent="0.25">
      <c r="A265" s="17"/>
      <c r="B265" s="8" t="s">
        <v>277</v>
      </c>
      <c r="C265" s="8" t="s">
        <v>279</v>
      </c>
    </row>
    <row r="266" spans="1:3" ht="14.95" thickBot="1" x14ac:dyDescent="0.3">
      <c r="A266" s="18"/>
      <c r="B266" s="11">
        <v>41547</v>
      </c>
      <c r="C266" s="11">
        <v>41274</v>
      </c>
    </row>
    <row r="267" spans="1:3" ht="14.95" thickBot="1" x14ac:dyDescent="0.3">
      <c r="A267" s="2" t="s">
        <v>245</v>
      </c>
      <c r="B267" s="7">
        <f>+SUM(B268:B272)</f>
        <v>62975000</v>
      </c>
      <c r="C267" s="7">
        <f>+SUM(C268:C272)</f>
        <v>62975000</v>
      </c>
    </row>
    <row r="268" spans="1:3" ht="14.95" thickBot="1" x14ac:dyDescent="0.3">
      <c r="A268" s="3" t="s">
        <v>246</v>
      </c>
      <c r="B268" s="4">
        <v>62975000</v>
      </c>
      <c r="C268" s="4">
        <v>62975000</v>
      </c>
    </row>
    <row r="269" spans="1:3" ht="14.95" thickBot="1" x14ac:dyDescent="0.3">
      <c r="A269" s="3" t="s">
        <v>247</v>
      </c>
      <c r="B269" s="4">
        <v>0</v>
      </c>
      <c r="C269" s="4">
        <v>0</v>
      </c>
    </row>
    <row r="270" spans="1:3" ht="14.95" thickBot="1" x14ac:dyDescent="0.3">
      <c r="A270" s="3" t="s">
        <v>248</v>
      </c>
      <c r="B270" s="4">
        <v>0</v>
      </c>
      <c r="C270" s="4">
        <v>0</v>
      </c>
    </row>
    <row r="271" spans="1:3" ht="14.95" thickBot="1" x14ac:dyDescent="0.3">
      <c r="A271" s="3" t="s">
        <v>249</v>
      </c>
      <c r="B271" s="4">
        <v>0</v>
      </c>
      <c r="C271" s="4">
        <v>0</v>
      </c>
    </row>
    <row r="272" spans="1:3" ht="14.95" thickBot="1" x14ac:dyDescent="0.3">
      <c r="A272" s="3" t="s">
        <v>250</v>
      </c>
      <c r="B272" s="4">
        <v>0</v>
      </c>
      <c r="C272" s="4">
        <v>0</v>
      </c>
    </row>
    <row r="273" spans="1:3" ht="14.95" thickBot="1" x14ac:dyDescent="0.3">
      <c r="A273" s="2" t="s">
        <v>251</v>
      </c>
      <c r="B273" s="7">
        <f>+SUM(B274:B278)</f>
        <v>0</v>
      </c>
      <c r="C273" s="7">
        <f>+SUM(C274:C278)</f>
        <v>0</v>
      </c>
    </row>
    <row r="274" spans="1:3" ht="14.95" thickBot="1" x14ac:dyDescent="0.3">
      <c r="A274" s="3" t="s">
        <v>252</v>
      </c>
      <c r="B274" s="4">
        <v>0</v>
      </c>
      <c r="C274" s="4">
        <v>0</v>
      </c>
    </row>
    <row r="275" spans="1:3" ht="14.95" thickBot="1" x14ac:dyDescent="0.3">
      <c r="A275" s="3" t="s">
        <v>253</v>
      </c>
      <c r="B275" s="4">
        <v>0</v>
      </c>
      <c r="C275" s="4">
        <v>0</v>
      </c>
    </row>
    <row r="276" spans="1:3" ht="14.95" thickBot="1" x14ac:dyDescent="0.3">
      <c r="A276" s="3" t="s">
        <v>254</v>
      </c>
      <c r="B276" s="4">
        <v>0</v>
      </c>
      <c r="C276" s="4">
        <v>0</v>
      </c>
    </row>
    <row r="277" spans="1:3" ht="14.95" thickBot="1" x14ac:dyDescent="0.3">
      <c r="A277" s="3" t="s">
        <v>255</v>
      </c>
      <c r="B277" s="4">
        <v>0</v>
      </c>
      <c r="C277" s="4">
        <v>0</v>
      </c>
    </row>
    <row r="278" spans="1:3" ht="14.95" thickBot="1" x14ac:dyDescent="0.3">
      <c r="A278" s="3" t="s">
        <v>256</v>
      </c>
      <c r="B278" s="4">
        <v>0</v>
      </c>
      <c r="C278" s="4">
        <v>0</v>
      </c>
    </row>
    <row r="279" spans="1:3" ht="14.95" thickBot="1" x14ac:dyDescent="0.3">
      <c r="A279" s="2" t="s">
        <v>257</v>
      </c>
      <c r="B279" s="7">
        <f>+SUM(B280:B285)</f>
        <v>29913523.079999998</v>
      </c>
      <c r="C279" s="7">
        <f>+SUM(C280:C285)</f>
        <v>27849248</v>
      </c>
    </row>
    <row r="280" spans="1:3" ht="14.95" thickBot="1" x14ac:dyDescent="0.3">
      <c r="A280" s="3" t="s">
        <v>258</v>
      </c>
      <c r="B280" s="4">
        <v>14730744.060000001</v>
      </c>
      <c r="C280" s="4">
        <v>14089725</v>
      </c>
    </row>
    <row r="281" spans="1:3" ht="14.95" thickBot="1" x14ac:dyDescent="0.3">
      <c r="A281" s="3" t="s">
        <v>259</v>
      </c>
      <c r="B281" s="4">
        <v>0</v>
      </c>
      <c r="C281" s="4">
        <v>0</v>
      </c>
    </row>
    <row r="282" spans="1:3" ht="14.95" thickBot="1" x14ac:dyDescent="0.3">
      <c r="A282" s="3" t="s">
        <v>260</v>
      </c>
      <c r="B282" s="4">
        <v>9666795.4499999993</v>
      </c>
      <c r="C282" s="4">
        <v>3312</v>
      </c>
    </row>
    <row r="283" spans="1:3" ht="14.95" thickBot="1" x14ac:dyDescent="0.3">
      <c r="A283" s="3" t="s">
        <v>261</v>
      </c>
      <c r="B283" s="4">
        <v>0</v>
      </c>
      <c r="C283" s="4">
        <v>0</v>
      </c>
    </row>
    <row r="284" spans="1:3" ht="14.95" thickBot="1" x14ac:dyDescent="0.3">
      <c r="A284" s="3" t="s">
        <v>262</v>
      </c>
      <c r="B284" s="4">
        <v>5515983.5700000003</v>
      </c>
      <c r="C284" s="4">
        <v>13756211</v>
      </c>
    </row>
    <row r="285" spans="1:3" ht="14.95" thickBot="1" x14ac:dyDescent="0.3">
      <c r="A285" s="3" t="s">
        <v>263</v>
      </c>
      <c r="B285" s="4">
        <v>0</v>
      </c>
      <c r="C285" s="4">
        <v>0</v>
      </c>
    </row>
    <row r="286" spans="1:3" ht="14.95" thickBot="1" x14ac:dyDescent="0.3">
      <c r="A286" s="2" t="s">
        <v>264</v>
      </c>
      <c r="B286" s="7">
        <f>+B287</f>
        <v>0</v>
      </c>
      <c r="C286" s="7">
        <f>+C287</f>
        <v>0</v>
      </c>
    </row>
    <row r="287" spans="1:3" ht="14.95" thickBot="1" x14ac:dyDescent="0.3">
      <c r="A287" s="3" t="s">
        <v>265</v>
      </c>
      <c r="B287" s="4"/>
      <c r="C287" s="4"/>
    </row>
    <row r="288" spans="1:3" ht="14.95" thickBot="1" x14ac:dyDescent="0.3">
      <c r="A288" s="2" t="s">
        <v>266</v>
      </c>
      <c r="B288" s="7">
        <f>+B289</f>
        <v>0</v>
      </c>
      <c r="C288" s="7">
        <f>+C289</f>
        <v>0</v>
      </c>
    </row>
    <row r="289" spans="1:3" ht="14.95" thickBot="1" x14ac:dyDescent="0.3">
      <c r="A289" s="3" t="s">
        <v>267</v>
      </c>
      <c r="B289" s="4"/>
      <c r="C289" s="4"/>
    </row>
    <row r="290" spans="1:3" ht="14.95" thickBot="1" x14ac:dyDescent="0.3">
      <c r="A290" s="2" t="s">
        <v>268</v>
      </c>
      <c r="B290" s="7">
        <f>+SUM(B291:B293)</f>
        <v>11089633.839999996</v>
      </c>
      <c r="C290" s="7">
        <f>+SUM(C291:C293)</f>
        <v>10304503</v>
      </c>
    </row>
    <row r="291" spans="1:3" ht="14.95" thickBot="1" x14ac:dyDescent="0.3">
      <c r="A291" s="3" t="s">
        <v>269</v>
      </c>
      <c r="B291" s="19">
        <v>11089633.839999996</v>
      </c>
      <c r="C291" s="4">
        <v>10304503</v>
      </c>
    </row>
    <row r="292" spans="1:3" ht="14.95" thickBot="1" x14ac:dyDescent="0.3">
      <c r="A292" s="3" t="s">
        <v>270</v>
      </c>
      <c r="B292" s="4">
        <v>0</v>
      </c>
      <c r="C292" s="4">
        <v>0</v>
      </c>
    </row>
    <row r="293" spans="1:3" ht="14.95" thickBot="1" x14ac:dyDescent="0.3">
      <c r="A293" s="3" t="s">
        <v>271</v>
      </c>
      <c r="B293" s="4">
        <v>0</v>
      </c>
      <c r="C293" s="4">
        <v>0</v>
      </c>
    </row>
    <row r="294" spans="1:3" ht="14.95" thickBot="1" x14ac:dyDescent="0.3">
      <c r="A294" s="6" t="s">
        <v>272</v>
      </c>
      <c r="B294" s="9">
        <f>+B290+B288+B286+B279+B273+B267</f>
        <v>103978156.91999999</v>
      </c>
      <c r="C294" s="9">
        <f>+C290+C288+C286+C279+C273+C267</f>
        <v>101128751</v>
      </c>
    </row>
    <row r="295" spans="1:3" ht="14.95" thickBot="1" x14ac:dyDescent="0.3">
      <c r="A295" s="6" t="s">
        <v>273</v>
      </c>
      <c r="B295" s="9">
        <f>+B294+B261+B207</f>
        <v>369648025.24999994</v>
      </c>
      <c r="C295" s="9">
        <f>+C294+C261+C207</f>
        <v>381794387.04000002</v>
      </c>
    </row>
    <row r="296" spans="1:3" x14ac:dyDescent="0.25">
      <c r="B296" s="1">
        <f>+B295-B146</f>
        <v>-6.0000061988830566E-2</v>
      </c>
      <c r="C296" s="1">
        <f>+C295-C146</f>
        <v>0.17000001668930054</v>
      </c>
    </row>
    <row r="297" spans="1:3" x14ac:dyDescent="0.25"/>
  </sheetData>
  <mergeCells count="12">
    <mergeCell ref="A149:A151"/>
    <mergeCell ref="A209:C209"/>
    <mergeCell ref="A210:A212"/>
    <mergeCell ref="A263:C263"/>
    <mergeCell ref="A264:A266"/>
    <mergeCell ref="A148:C148"/>
    <mergeCell ref="A3:C3"/>
    <mergeCell ref="A2:C2"/>
    <mergeCell ref="A4:C4"/>
    <mergeCell ref="A5:A7"/>
    <mergeCell ref="A69:C69"/>
    <mergeCell ref="A70:A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Bilanço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2013-11-19T10:00:54Z</dcterms:created>
  <dcterms:modified xsi:type="dcterms:W3CDTF">2013-11-19T13:52:22Z</dcterms:modified>
  <cp:category/>
</cp:coreProperties>
</file>